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asa\Desktop\ENVISA_tasks\SC05. EAER continuation\October_22_tasks\Charts\Sector_overview_gcm_mod\"/>
    </mc:Choice>
  </mc:AlternateContent>
  <xr:revisionPtr revIDLastSave="0" documentId="13_ncr:1_{5887B8A1-C9DB-486A-A7E1-8F073AAD5F61}" xr6:coauthVersionLast="47" xr6:coauthVersionMax="47" xr10:uidLastSave="{00000000-0000-0000-0000-000000000000}"/>
  <bookViews>
    <workbookView xWindow="-108" yWindow="-108" windowWidth="23256" windowHeight="12576" xr2:uid="{EB951ED8-C42E-4DF1-82BA-C01F1540EF8C}"/>
  </bookViews>
  <sheets>
    <sheet name="Read Me" sheetId="1" r:id="rId1"/>
    <sheet name="Data" sheetId="2" r:id="rId2"/>
    <sheet name="Charts" sheetId="4" r:id="rId3"/>
  </sheet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2" l="1"/>
  <c r="F56" i="2"/>
  <c r="F55" i="2"/>
  <c r="F54" i="2"/>
  <c r="E53" i="2"/>
  <c r="D53" i="2"/>
  <c r="C53" i="2"/>
  <c r="B53" i="2"/>
  <c r="F51" i="2"/>
  <c r="F50" i="2"/>
  <c r="F49" i="2"/>
  <c r="F48" i="2"/>
  <c r="D47" i="2"/>
  <c r="C47" i="2"/>
  <c r="B47" i="2"/>
  <c r="F44" i="2"/>
  <c r="H41" i="2"/>
  <c r="F45" i="2" s="1"/>
  <c r="G41" i="2"/>
  <c r="F43" i="2" s="1"/>
  <c r="F41" i="2"/>
  <c r="F42" i="2" s="1"/>
  <c r="E41" i="2"/>
  <c r="D41" i="2"/>
  <c r="C41" i="2"/>
  <c r="B41" i="2"/>
  <c r="F39" i="2"/>
  <c r="F38" i="2"/>
  <c r="F37" i="2"/>
  <c r="F36" i="2"/>
  <c r="E35" i="2"/>
  <c r="D35" i="2"/>
  <c r="C35" i="2"/>
  <c r="B35" i="2"/>
  <c r="F33" i="2"/>
  <c r="F32" i="2"/>
  <c r="F31" i="2"/>
  <c r="F30" i="2"/>
  <c r="E29" i="2"/>
  <c r="D29" i="2"/>
  <c r="C29" i="2"/>
  <c r="B29" i="2"/>
  <c r="F27" i="2"/>
  <c r="F26" i="2"/>
  <c r="F25" i="2"/>
  <c r="F24" i="2"/>
  <c r="H23" i="2"/>
  <c r="G23" i="2"/>
  <c r="F23" i="2"/>
  <c r="E23" i="2"/>
  <c r="D23" i="2"/>
  <c r="C23" i="2"/>
  <c r="B23" i="2"/>
  <c r="H17" i="2"/>
  <c r="F20" i="2" s="1"/>
  <c r="G17" i="2"/>
  <c r="F19" i="2" s="1"/>
  <c r="F17" i="2"/>
  <c r="E17" i="2"/>
  <c r="D17" i="2"/>
  <c r="C17" i="2"/>
  <c r="B17" i="2"/>
  <c r="H11" i="2"/>
  <c r="F14" i="2" s="1"/>
  <c r="G11" i="2"/>
  <c r="F13" i="2" s="1"/>
  <c r="F11" i="2"/>
  <c r="E11" i="2"/>
  <c r="D11" i="2"/>
  <c r="C11" i="2"/>
  <c r="B11" i="2"/>
  <c r="F9" i="2"/>
  <c r="F8" i="2"/>
  <c r="F7" i="2"/>
  <c r="H5" i="2"/>
  <c r="G5" i="2"/>
  <c r="F6" i="2" s="1"/>
  <c r="F5" i="2"/>
  <c r="E5" i="2"/>
  <c r="D5" i="2"/>
  <c r="C5" i="2"/>
  <c r="B5" i="2"/>
  <c r="F18" i="2" l="1"/>
  <c r="F21" i="2"/>
  <c r="F15" i="2"/>
  <c r="F12" i="2"/>
</calcChain>
</file>

<file path=xl/sharedStrings.xml><?xml version="1.0" encoding="utf-8"?>
<sst xmlns="http://schemas.openxmlformats.org/spreadsheetml/2006/main" count="23" uniqueCount="20">
  <si>
    <t>low</t>
  </si>
  <si>
    <t>base</t>
  </si>
  <si>
    <t>high</t>
  </si>
  <si>
    <t>(% change vs. 2005)</t>
  </si>
  <si>
    <t>Number of flights (millions)</t>
  </si>
  <si>
    <t>Flown distance (billion km)</t>
  </si>
  <si>
    <t>Mean distance per flight (km)</t>
  </si>
  <si>
    <t>Passengers on commercial flights (millions)</t>
  </si>
  <si>
    <t>Passenger flight load factor</t>
  </si>
  <si>
    <t>Passengers per flight</t>
  </si>
  <si>
    <t>Passenger kilometres (departing only, billion)</t>
  </si>
  <si>
    <t>Cargo (million tonnes, all flights)</t>
  </si>
  <si>
    <t>Mean fleet age</t>
  </si>
  <si>
    <t>European Aviation Environmental Report</t>
  </si>
  <si>
    <t>www.easa.europa.eu/eaer</t>
  </si>
  <si>
    <t>Date</t>
  </si>
  <si>
    <t>Version</t>
  </si>
  <si>
    <t>Comments</t>
  </si>
  <si>
    <t>Figure 1.7 Summary of traffic indicators</t>
  </si>
  <si>
    <t>Initial version for publication in EAER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</si>
</sst>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+0%;\-0%;\-"/>
    <numFmt numFmtId="166" formatCode="0.0_ ;\-0.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6923C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9" fontId="0" fillId="0" borderId="0" xfId="1" applyFont="1"/>
    <xf numFmtId="10" fontId="0" fillId="0" borderId="0" xfId="1" applyNumberFormat="1" applyFont="1"/>
    <xf numFmtId="0" fontId="4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5" fillId="0" borderId="0" xfId="2" applyAlignment="1">
      <alignment horizontal="left"/>
    </xf>
    <xf numFmtId="0" fontId="6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5" fontId="10" fillId="0" borderId="0" xfId="1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9" fontId="9" fillId="0" borderId="0" xfId="1" applyFont="1" applyFill="1" applyAlignment="1">
      <alignment horizontal="center" vertical="center"/>
    </xf>
    <xf numFmtId="0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CBEC0"/>
      <color rgb="FF9EC9E1"/>
      <color rgb="FF5D88CE"/>
      <color rgb="FFF371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4361087"/>
        <c:axId val="724377311"/>
      </c:barChart>
      <c:catAx>
        <c:axId val="724361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377311"/>
        <c:crosses val="autoZero"/>
        <c:auto val="1"/>
        <c:lblAlgn val="ctr"/>
        <c:lblOffset val="100"/>
        <c:noMultiLvlLbl val="0"/>
      </c:catAx>
      <c:valAx>
        <c:axId val="7243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361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</a:t>
            </a:r>
            <a:r>
              <a:rPr lang="en-GB" b="1" baseline="0"/>
              <a:t> aircraft </a:t>
            </a:r>
            <a:r>
              <a:rPr lang="en-GB" b="1"/>
              <a:t>age</a:t>
            </a:r>
          </a:p>
          <a:p>
            <a:pPr algn="l">
              <a:defRPr/>
            </a:pPr>
            <a:r>
              <a:rPr lang="en-GB" sz="1000" i="1"/>
              <a:t>(years;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711993060073739E-2"/>
          <c:y val="7.6969696969696966E-2"/>
          <c:w val="0.90457601387985254"/>
          <c:h val="0.85888888888888892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9-4C5A-91EC-8AD9851CA8EA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F9-4C5A-91EC-8AD9851CA8EA}"/>
              </c:ext>
            </c:extLst>
          </c:dPt>
          <c:dLbls>
            <c:dLbl>
              <c:idx val="0"/>
              <c:layout>
                <c:manualLayout>
                  <c:x val="6.4137965187663036E-3"/>
                  <c:y val="-9.3321212121212124E-2"/>
                </c:manualLayout>
              </c:layout>
              <c:tx>
                <c:rich>
                  <a:bodyPr/>
                  <a:lstStyle/>
                  <a:p>
                    <a:fld id="{BB85D395-6359-4EF0-8566-842CAD8AB6B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</a:t>
                    </a:r>
                    <a:fld id="{C329FA6A-9B61-4AFF-BF22-6090903B1DF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894799665981893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6F9-4C5A-91EC-8AD9851CA8EA}"/>
                </c:ext>
              </c:extLst>
            </c:dLbl>
            <c:dLbl>
              <c:idx val="1"/>
              <c:layout>
                <c:manualLayout>
                  <c:x val="2.1687269572761188E-3"/>
                  <c:y val="-8.9949494949494946E-2"/>
                </c:manualLayout>
              </c:layout>
              <c:tx>
                <c:rich>
                  <a:bodyPr/>
                  <a:lstStyle/>
                  <a:p>
                    <a:fld id="{ECF7AFFD-E05A-4548-B336-534650E264F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CA29BFA-2029-4FEF-8F2C-F418BA5233E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027308883071463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6F9-4C5A-91EC-8AD9851CA8EA}"/>
                </c:ext>
              </c:extLst>
            </c:dLbl>
            <c:dLbl>
              <c:idx val="2"/>
              <c:layout>
                <c:manualLayout>
                  <c:x val="1.0751421199220625E-2"/>
                  <c:y val="-9.3930808080808087E-2"/>
                </c:manualLayout>
              </c:layout>
              <c:tx>
                <c:rich>
                  <a:bodyPr/>
                  <a:lstStyle/>
                  <a:p>
                    <a:fld id="{AB7EED41-1191-4F59-9B94-B59543CC3D8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6547598-1319-42DC-8117-0A51E9211FB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159818100161031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6F9-4C5A-91EC-8AD9851CA8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F9-4C5A-91EC-8AD9851CA8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Data!$C$53:$F$53</c:f>
              <c:numCache>
                <c:formatCode>\+0%;\-0%;\-</c:formatCode>
                <c:ptCount val="4"/>
                <c:pt idx="0">
                  <c:v>0.15625</c:v>
                </c:pt>
                <c:pt idx="1">
                  <c:v>0.21875</c:v>
                </c:pt>
                <c:pt idx="2">
                  <c:v>0.20833333333333326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Data!$C$52:$F$52</c15:f>
                <c15:dlblRangeCache>
                  <c:ptCount val="4"/>
                  <c:pt idx="0">
                    <c:v>11.1 </c:v>
                  </c:pt>
                  <c:pt idx="1">
                    <c:v>11.7 </c:v>
                  </c:pt>
                  <c:pt idx="2">
                    <c:v>11.6 </c:v>
                  </c:pt>
                  <c:pt idx="3">
                    <c:v>0.0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16F9-4C5A-91EC-8AD9851CA8EA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6F9-4C5A-91EC-8AD9851CA8EA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F9-4C5A-91EC-8AD9851CA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Number of flights </a:t>
            </a:r>
          </a:p>
          <a:p>
            <a:pPr algn="l">
              <a:defRPr/>
            </a:pPr>
            <a:r>
              <a:rPr lang="en-GB" sz="1000" i="1"/>
              <a:t>(millions;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A0-4840-82B4-09947ED02B9C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>
                  <a:alpha val="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A0-4840-82B4-09947ED02B9C}"/>
              </c:ext>
            </c:extLst>
          </c:dPt>
          <c:dLbls>
            <c:dLbl>
              <c:idx val="0"/>
              <c:layout>
                <c:manualLayout>
                  <c:x val="0"/>
                  <c:y val="-5.5578302712160979E-2"/>
                </c:manualLayout>
              </c:layout>
              <c:tx>
                <c:rich>
                  <a:bodyPr/>
                  <a:lstStyle/>
                  <a:p>
                    <a:fld id="{4508FDFA-CB20-45C2-B710-D4BF7E32791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626B4B1-686F-43F7-8A02-15F45BED834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CA0-4840-82B4-09947ED02B9C}"/>
                </c:ext>
              </c:extLst>
            </c:dLbl>
            <c:dLbl>
              <c:idx val="1"/>
              <c:layout>
                <c:manualLayout>
                  <c:x val="0"/>
                  <c:y val="-0.10958390201224846"/>
                </c:manualLayout>
              </c:layout>
              <c:tx>
                <c:rich>
                  <a:bodyPr/>
                  <a:lstStyle/>
                  <a:p>
                    <a:fld id="{6BF8A313-9C7E-407E-AB87-ACFA42A5B09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A3B1545-F89A-4929-90FE-C951F526841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CA0-4840-82B4-09947ED02B9C}"/>
                </c:ext>
              </c:extLst>
            </c:dLbl>
            <c:dLbl>
              <c:idx val="2"/>
              <c:layout>
                <c:manualLayout>
                  <c:x val="-8.120984074218733E-17"/>
                  <c:y val="-9.059492563429572E-2"/>
                </c:manualLayout>
              </c:layout>
              <c:tx>
                <c:rich>
                  <a:bodyPr/>
                  <a:lstStyle/>
                  <a:p>
                    <a:fld id="{CD661ADA-527D-47F5-B168-669E8469628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18165D6-98FF-4479-AE99-84EFBBCDCD3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CA0-4840-82B4-09947ED02B9C}"/>
                </c:ext>
              </c:extLst>
            </c:dLbl>
            <c:dLbl>
              <c:idx val="3"/>
              <c:layout>
                <c:manualLayout>
                  <c:x val="1.6296108042265591E-16"/>
                  <c:y val="-7.053088363954505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1" u="none" strike="noStrike" kern="1200" baseline="0">
                        <a:solidFill>
                          <a:srgbClr val="9EC9E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C70D64F-25CA-4963-851C-2232EBF26143}" type="CELLRANG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sz="800" i="1">
                          <a:solidFill>
                            <a:srgbClr val="9EC9E1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9EC9E1"/>
                        </a:solidFill>
                      </a:rPr>
                      <a:t>; </a:t>
                    </a:r>
                    <a:fld id="{4A651A84-80DF-4D77-A845-06CED553C069}" type="VALU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sz="800" i="1">
                          <a:solidFill>
                            <a:srgbClr val="9EC9E1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9EC9E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1" u="none" strike="noStrike" kern="1200" baseline="0">
                      <a:solidFill>
                        <a:srgbClr val="9EC9E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CA0-4840-82B4-09947ED02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Data!$C$5:$F$5</c:f>
              <c:numCache>
                <c:formatCode>\+0%;\-0%;\-</c:formatCode>
                <c:ptCount val="4"/>
                <c:pt idx="0">
                  <c:v>0.15165872825440885</c:v>
                </c:pt>
                <c:pt idx="1">
                  <c:v>-0.48686565299248608</c:v>
                </c:pt>
                <c:pt idx="2">
                  <c:v>-0.36900387694531755</c:v>
                </c:pt>
                <c:pt idx="3">
                  <c:v>0.25522825092418455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Data!$C$4:$F$4</c15:f>
                <c15:dlblRangeCache>
                  <c:ptCount val="4"/>
                  <c:pt idx="0">
                    <c:v>9.3</c:v>
                  </c:pt>
                  <c:pt idx="1">
                    <c:v>4.1</c:v>
                  </c:pt>
                  <c:pt idx="2">
                    <c:v>5.1</c:v>
                  </c:pt>
                  <c:pt idx="3">
                    <c:v>10.1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0CA0-4840-82B4-09947ED02B9C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0144FD-BAFC-4BEE-9D36-3586ED879DF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CA0-4840-82B4-09947ED02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F68FCB5-2525-4DA7-875A-DF9DB1EF87E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CA0-4840-82B4-09947ED02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4EB2769-5BBA-45F6-A4B5-6D70475022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CA0-4840-82B4-09947ED02B9C}"/>
                </c:ext>
              </c:extLst>
            </c:dLbl>
            <c:dLbl>
              <c:idx val="3"/>
              <c:layout>
                <c:manualLayout>
                  <c:x val="1.6296108042265591E-16"/>
                  <c:y val="-8.0185826771653632E-2"/>
                </c:manualLayout>
              </c:layout>
              <c:tx>
                <c:rich>
                  <a:bodyPr/>
                  <a:lstStyle/>
                  <a:p>
                    <a:fld id="{D1EB1CBD-B6E6-4C82-879B-C0B2394EECF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CA0-4840-82B4-09947ED02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5D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0.25998134207620671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Data!$C$7:$F$7</c15:f>
                <c15:dlblRangeCache>
                  <c:ptCount val="4"/>
                  <c:pt idx="3">
                    <c:v>12.2; +52%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0CA0-4840-82B4-09947ED02B9C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8E43840-5B7E-413D-A7A5-DA7D0210FE8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CA0-4840-82B4-09947ED02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7A6D16-91E0-4C92-A229-00E5418F91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CA0-4840-82B4-09947ED02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B81CF2C-84E4-4940-AE5D-A53F5FEFD32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CA0-4840-82B4-09947ED02B9C}"/>
                </c:ext>
              </c:extLst>
            </c:dLbl>
            <c:dLbl>
              <c:idx val="3"/>
              <c:layout>
                <c:manualLayout>
                  <c:x val="1.6296108042265591E-16"/>
                  <c:y val="-9.7777777777777783E-2"/>
                </c:manualLayout>
              </c:layout>
              <c:tx>
                <c:rich>
                  <a:bodyPr/>
                  <a:lstStyle/>
                  <a:p>
                    <a:fld id="{80AEB53E-DC2B-45C3-B9BA-1F2C519B720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CA0-4840-82B4-09947ED02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Data!$C$8:$F$8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0.35294738445577889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Data!$C$9:$F$9</c15:f>
                <c15:dlblRangeCache>
                  <c:ptCount val="4"/>
                  <c:pt idx="3">
                    <c:v>15.0; +87%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0CA0-4840-82B4-09947ED02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Actual flown distance </a:t>
            </a:r>
          </a:p>
          <a:p>
            <a:pPr algn="l">
              <a:defRPr/>
            </a:pPr>
            <a:r>
              <a:rPr lang="en-GB" sz="1000" i="1"/>
              <a:t>(billion km;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037085230969423E-2"/>
          <c:y val="2.7777777777777776E-2"/>
          <c:w val="0.90457601387985254"/>
          <c:h val="0.89814814814814814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8C-4133-89C1-52180367307B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>
                  <a:alpha val="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8C-4133-89C1-52180367307B}"/>
              </c:ext>
            </c:extLst>
          </c:dPt>
          <c:dLbls>
            <c:dLbl>
              <c:idx val="0"/>
              <c:layout>
                <c:manualLayout>
                  <c:x val="-2.0370135052831989E-17"/>
                  <c:y val="-0.12622222222222224"/>
                </c:manualLayout>
              </c:layout>
              <c:tx>
                <c:rich>
                  <a:bodyPr/>
                  <a:lstStyle/>
                  <a:p>
                    <a:fld id="{AE629BA0-43FD-4B56-A59A-2DFDF6C557D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402E0BD-6B45-42BF-A05E-6FDD1DAB741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08C-4133-89C1-52180367307B}"/>
                </c:ext>
              </c:extLst>
            </c:dLbl>
            <c:dLbl>
              <c:idx val="1"/>
              <c:layout>
                <c:manualLayout>
                  <c:x val="0"/>
                  <c:y val="-0.10658372703412074"/>
                </c:manualLayout>
              </c:layout>
              <c:tx>
                <c:rich>
                  <a:bodyPr/>
                  <a:lstStyle/>
                  <a:p>
                    <a:fld id="{B117584A-CBF0-494A-B427-B28917BC912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2B698AA-2A24-4267-8067-F92637AF92A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08C-4133-89C1-52180367307B}"/>
                </c:ext>
              </c:extLst>
            </c:dLbl>
            <c:dLbl>
              <c:idx val="2"/>
              <c:layout>
                <c:manualLayout>
                  <c:x val="1.0843634786380315E-2"/>
                  <c:y val="-0.1225164141414142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A3DE78E-6FE7-4C2E-8F1C-D636873EB60F}" type="CELLRANGE">
                      <a:rPr lang="en-US" baseline="0"/>
                      <a:pPr>
                        <a:defRPr i="1">
                          <a:solidFill>
                            <a:schemeClr val="tx1"/>
                          </a:solidFill>
                        </a:defRPr>
                      </a:pPr>
                      <a:t>[CELLRANGE]</a:t>
                    </a:fld>
                    <a:r>
                      <a:rPr lang="en-US" baseline="0"/>
                      <a:t>; </a:t>
                    </a:r>
                    <a:fld id="{E4E834F3-71DE-40EE-872F-43311ECB8403}" type="VALUE">
                      <a:rPr lang="en-US" baseline="0"/>
                      <a:pPr>
                        <a:defRPr i="1">
                          <a:solidFill>
                            <a:schemeClr val="tx1"/>
                          </a:solidFill>
                        </a:defRPr>
                      </a:pPr>
                      <a:t>[VALUE]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9581452773835931"/>
                      <c:h val="0.1153585858585858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08C-4133-89C1-52180367307B}"/>
                </c:ext>
              </c:extLst>
            </c:dLbl>
            <c:dLbl>
              <c:idx val="3"/>
              <c:layout>
                <c:manualLayout>
                  <c:x val="1.1133936820031162E-4"/>
                  <c:y val="-0.1401909090909090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9EC9E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D8D7E68-8411-4211-8210-4AADC549669B}" type="CELLRANG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9EC9E1"/>
                        </a:solidFill>
                      </a:rPr>
                      <a:t>; </a:t>
                    </a:r>
                    <a:fld id="{AB8C51C6-5621-454C-8A2E-3AA434688DCB}" type="VALU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9EC9E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9EC9E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724667305331141"/>
                      <c:h val="0.1280904040404040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08C-4133-89C1-5218036730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Data!$C$11:$F$11</c:f>
              <c:numCache>
                <c:formatCode>\+0%;\-0%;\-</c:formatCode>
                <c:ptCount val="4"/>
                <c:pt idx="0">
                  <c:v>0.3830352307654239</c:v>
                </c:pt>
                <c:pt idx="1">
                  <c:v>-0.4130738922250754</c:v>
                </c:pt>
                <c:pt idx="2">
                  <c:v>-0.26086887298881312</c:v>
                </c:pt>
                <c:pt idx="3">
                  <c:v>0.39779321639159182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Data!$C$10:$F$10</c15:f>
                <c15:dlblRangeCache>
                  <c:ptCount val="4"/>
                  <c:pt idx="0">
                    <c:v>15.4</c:v>
                  </c:pt>
                  <c:pt idx="1">
                    <c:v>6.5</c:v>
                  </c:pt>
                  <c:pt idx="2">
                    <c:v>8.2</c:v>
                  </c:pt>
                  <c:pt idx="3">
                    <c:v>15.6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C08C-4133-89C1-52180367307B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3F26AB7-4696-47CC-8CDA-08DE475FD11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08C-4133-89C1-5218036730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A112E87-AEFE-4AEC-8C94-AF5F5FCD15F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08C-4133-89C1-5218036730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1519443-25F0-42E0-A57A-AA0AA4405D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08C-4133-89C1-52180367307B}"/>
                </c:ext>
              </c:extLst>
            </c:dLbl>
            <c:dLbl>
              <c:idx val="3"/>
              <c:layout>
                <c:manualLayout>
                  <c:x val="4.4487932827524702E-3"/>
                  <c:y val="-0.1581363636363636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5D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D494DFA-DF34-404C-9F8E-2709C995DBBB}" type="CELLRANGE">
                      <a:rPr lang="en-US"/>
                      <a:pPr>
                        <a:defRPr i="1">
                          <a:solidFill>
                            <a:srgbClr val="5D88CE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5D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724667305331141"/>
                      <c:h val="0.1345045454545454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08C-4133-89C1-5218036730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5D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Data!$C$12:$F$12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0.48927251312358222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Data!$C$13:$F$13</c15:f>
                <c15:dlblRangeCache>
                  <c:ptCount val="4"/>
                  <c:pt idx="3">
                    <c:v>21.0; +89%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C08C-4133-89C1-52180367307B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B83220A-9AB2-4036-B525-311B42A3953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08C-4133-89C1-5218036730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A5817DD-0392-49F0-9F8A-6FF0ACAB13D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08C-4133-89C1-5218036730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A12690-0B42-4670-A573-1AF2063323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08C-4133-89C1-52180367307B}"/>
                </c:ext>
              </c:extLst>
            </c:dLbl>
            <c:dLbl>
              <c:idx val="3"/>
              <c:layout>
                <c:manualLayout>
                  <c:x val="8.1790036492671702E-3"/>
                  <c:y val="-0.1358080808080807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A670DF1-7FCA-4523-83F6-82F88195FAE3}" type="CELLRANGE">
                      <a:rPr lang="en-US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81097580759464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08C-4133-89C1-5218036730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Data!$C$14:$F$14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0.47760179262705615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Data!$C$15:$F$15</c15:f>
                <c15:dlblRangeCache>
                  <c:ptCount val="4"/>
                  <c:pt idx="3">
                    <c:v>26.3; +136%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C08C-4133-89C1-521803673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distance per flight </a:t>
            </a:r>
          </a:p>
          <a:p>
            <a:pPr algn="l">
              <a:defRPr/>
            </a:pPr>
            <a:r>
              <a:rPr lang="en-GB" sz="1000" i="1"/>
              <a:t>(km; % 2005)</a:t>
            </a:r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19-4367-893B-42CE0519E836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>
                  <a:alpha val="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19-4367-893B-42CE0519E836}"/>
              </c:ext>
            </c:extLst>
          </c:dPt>
          <c:dLbls>
            <c:dLbl>
              <c:idx val="0"/>
              <c:layout>
                <c:manualLayout>
                  <c:x val="-4.3374539145521578E-3"/>
                  <c:y val="-0.10812929292929299"/>
                </c:manualLayout>
              </c:layout>
              <c:tx>
                <c:rich>
                  <a:bodyPr/>
                  <a:lstStyle/>
                  <a:p>
                    <a:fld id="{641C1994-651C-4927-952F-0CF0BE128D5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FD87710-2C6D-4A5D-9EE1-1140F854879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319-4367-893B-42CE0519E836}"/>
                </c:ext>
              </c:extLst>
            </c:dLbl>
            <c:dLbl>
              <c:idx val="1"/>
              <c:layout>
                <c:manualLayout>
                  <c:x val="0"/>
                  <c:y val="-8.3247944006999211E-2"/>
                </c:manualLayout>
              </c:layout>
              <c:tx>
                <c:rich>
                  <a:bodyPr/>
                  <a:lstStyle/>
                  <a:p>
                    <a:fld id="{0192FA93-E7CA-4FB0-A43F-2738D36D3C9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6E149AC-C67A-4DD3-BFA5-19D3F5B4E4F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319-4367-893B-42CE0519E836}"/>
                </c:ext>
              </c:extLst>
            </c:dLbl>
            <c:dLbl>
              <c:idx val="2"/>
              <c:layout>
                <c:manualLayout>
                  <c:x val="8.6749078291042357E-3"/>
                  <c:y val="-0.10327424242424255"/>
                </c:manualLayout>
              </c:layout>
              <c:tx>
                <c:rich>
                  <a:bodyPr/>
                  <a:lstStyle/>
                  <a:p>
                    <a:fld id="{7B6A0884-923D-4667-A429-A251D449D2C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9C0EE40-1557-4A90-B751-E6808029DB3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319-4367-893B-42CE0519E836}"/>
                </c:ext>
              </c:extLst>
            </c:dLbl>
            <c:dLbl>
              <c:idx val="3"/>
              <c:layout>
                <c:manualLayout>
                  <c:x val="-4.4296788482834993E-3"/>
                  <c:y val="-0.1178841644794399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1" u="none" strike="noStrike" kern="1200" baseline="0">
                        <a:solidFill>
                          <a:srgbClr val="9EC9E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DD6670D-D8C1-4EE0-818F-ACDC85DB4829}" type="CELLRANGE">
                      <a:rPr lang="en-US" sz="800" baseline="0">
                        <a:solidFill>
                          <a:srgbClr val="9EC9E1"/>
                        </a:solidFill>
                      </a:rPr>
                      <a:pPr>
                        <a:defRPr sz="800" i="1">
                          <a:solidFill>
                            <a:srgbClr val="9EC9E1"/>
                          </a:solidFill>
                        </a:defRPr>
                      </a:pPr>
                      <a:t>[CELLRANGE]</a:t>
                    </a:fld>
                    <a:r>
                      <a:rPr lang="en-US" sz="800" baseline="0">
                        <a:solidFill>
                          <a:srgbClr val="9EC9E1"/>
                        </a:solidFill>
                      </a:rPr>
                      <a:t>; </a:t>
                    </a:r>
                    <a:fld id="{43AB0ACC-BCF8-4879-A148-A9543816F82C}" type="VALUE">
                      <a:rPr lang="en-US" sz="800" baseline="0">
                        <a:solidFill>
                          <a:srgbClr val="9EC9E1"/>
                        </a:solidFill>
                      </a:rPr>
                      <a:pPr>
                        <a:defRPr sz="800" i="1">
                          <a:solidFill>
                            <a:srgbClr val="9EC9E1"/>
                          </a:solidFill>
                        </a:defRPr>
                      </a:pPr>
                      <a:t>[VALUE]</a:t>
                    </a:fld>
                    <a:endParaRPr lang="en-US" sz="800" baseline="0">
                      <a:solidFill>
                        <a:srgbClr val="9EC9E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1" u="none" strike="noStrike" kern="1200" baseline="0">
                      <a:solidFill>
                        <a:srgbClr val="9EC9E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319-4367-893B-42CE0519E8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Data!$C$17:$F$17</c:f>
              <c:numCache>
                <c:formatCode>\+0%;\-0%;\-</c:formatCode>
                <c:ptCount val="4"/>
                <c:pt idx="0">
                  <c:v>0.2009071757409564</c:v>
                </c:pt>
                <c:pt idx="1">
                  <c:v>0.14380592762450584</c:v>
                </c:pt>
                <c:pt idx="2">
                  <c:v>0.17137189913785478</c:v>
                </c:pt>
                <c:pt idx="3">
                  <c:v>0.11357692544160081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Data!$C$16:$F$16</c15:f>
                <c15:dlblRangeCache>
                  <c:ptCount val="4"/>
                  <c:pt idx="0">
                    <c:v>1665</c:v>
                  </c:pt>
                  <c:pt idx="1">
                    <c:v>1586</c:v>
                  </c:pt>
                  <c:pt idx="2">
                    <c:v>1624</c:v>
                  </c:pt>
                  <c:pt idx="3">
                    <c:v>1544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2319-4367-893B-42CE0519E836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171ED8F-1F96-4C8A-8ADD-DD31E7B8E16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319-4367-893B-42CE0519E8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812F2E-3D2D-43F1-969B-BAB18173938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319-4367-893B-42CE0519E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EEC100A-E5B9-4180-9ED3-96028FBEA7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319-4367-893B-42CE0519E836}"/>
                </c:ext>
              </c:extLst>
            </c:dLbl>
            <c:dLbl>
              <c:idx val="3"/>
              <c:layout>
                <c:manualLayout>
                  <c:x val="-8.8593576965669985E-3"/>
                  <c:y val="-0.1345837270341208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1" u="none" strike="noStrike" kern="1200" baseline="0">
                        <a:solidFill>
                          <a:srgbClr val="5D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0067E63-D1EB-4726-9C82-39FE517EEAB1}" type="CELLRANGE">
                      <a:rPr lang="en-US"/>
                      <a:pPr>
                        <a:defRPr sz="800" i="1">
                          <a:solidFill>
                            <a:srgbClr val="5D88CE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1" u="none" strike="noStrike" kern="1200" baseline="0">
                      <a:solidFill>
                        <a:srgbClr val="5D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319-4367-893B-42CE0519E8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5D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Data!$C$18:$F$18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0.13183871753782328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Data!$C$19:$F$19</c15:f>
                <c15:dlblRangeCache>
                  <c:ptCount val="4"/>
                  <c:pt idx="3">
                    <c:v>1726; +25%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2319-4367-893B-42CE0519E836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79C68C1-9B97-44D4-A0C8-A8E88F557AE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319-4367-893B-42CE0519E8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504CB11-AB12-43B4-B33F-01019A75DAA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319-4367-893B-42CE0519E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7B7678F-911B-4AF9-A0DF-E876C02907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319-4367-893B-42CE0519E836}"/>
                </c:ext>
              </c:extLst>
            </c:dLbl>
            <c:dLbl>
              <c:idx val="3"/>
              <c:layout>
                <c:manualLayout>
                  <c:x val="-8.8593576965669985E-3"/>
                  <c:y val="-0.1733333333333333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A31E809-F82C-4DD3-A764-D18FC9FE0E6A}" type="CELLRANGE">
                      <a:rPr lang="en-US"/>
                      <a:pPr>
                        <a:defRPr sz="800"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319-4367-893B-42CE0519E8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Data!$C$20:$F$20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2.0359958684493806E-2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Data!$C$21:$F$21</c15:f>
                <c15:dlblRangeCache>
                  <c:ptCount val="4"/>
                  <c:pt idx="3">
                    <c:v>1755; +27%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2319-4367-893B-42CE0519E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Passengers </a:t>
            </a:r>
          </a:p>
          <a:p>
            <a:pPr algn="l">
              <a:defRPr/>
            </a:pPr>
            <a:r>
              <a:rPr lang="en-GB" sz="1000" i="1"/>
              <a:t>(millions;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69-4FCB-9F11-006B3F3FFB38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>
                  <a:alpha val="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69-4FCB-9F11-006B3F3FFB38}"/>
              </c:ext>
            </c:extLst>
          </c:dPt>
          <c:dLbls>
            <c:dLbl>
              <c:idx val="0"/>
              <c:layout>
                <c:manualLayout>
                  <c:x val="0"/>
                  <c:y val="-0.15908976377952755"/>
                </c:manualLayout>
              </c:layout>
              <c:tx>
                <c:rich>
                  <a:bodyPr/>
                  <a:lstStyle/>
                  <a:p>
                    <a:fld id="{C2E14B0C-DA9C-42C2-9447-EB04B4A8A04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622F3AC3-94C8-42C9-A8FD-0E67D31FDE4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69-4FCB-9F11-006B3F3FFB38}"/>
                </c:ext>
              </c:extLst>
            </c:dLbl>
            <c:dLbl>
              <c:idx val="1"/>
              <c:layout>
                <c:manualLayout>
                  <c:x val="-4.0740270105663978E-17"/>
                  <c:y val="-0.12409553805774279"/>
                </c:manualLayout>
              </c:layout>
              <c:tx>
                <c:rich>
                  <a:bodyPr/>
                  <a:lstStyle/>
                  <a:p>
                    <a:fld id="{1D392483-3DC8-4D97-A68A-900A5F66B47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01B5EF4-5070-4D8D-9E2B-23F78B3ACB1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69-4FCB-9F11-006B3F3FFB38}"/>
                </c:ext>
              </c:extLst>
            </c:dLbl>
            <c:dLbl>
              <c:idx val="2"/>
              <c:layout>
                <c:manualLayout>
                  <c:x val="0"/>
                  <c:y val="-8.6506386701662288E-2"/>
                </c:manualLayout>
              </c:layout>
              <c:tx>
                <c:rich>
                  <a:bodyPr/>
                  <a:lstStyle/>
                  <a:p>
                    <a:fld id="{95EE7365-7C1A-4514-86FD-F3175832C8C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96F7DA5-679C-49FC-BD6B-649B3B6C421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69-4FCB-9F11-006B3F3FFB38}"/>
                </c:ext>
              </c:extLst>
            </c:dLbl>
            <c:dLbl>
              <c:idx val="3"/>
              <c:layout>
                <c:manualLayout>
                  <c:x val="0"/>
                  <c:y val="-0.112508486439195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9EC9E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982E9B0-403A-4D4C-ACA3-1870013494DE}" type="CELLRANG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9EC9E1"/>
                        </a:solidFill>
                      </a:rPr>
                      <a:t>; </a:t>
                    </a:r>
                    <a:fld id="{F6B2A8AF-4964-4FB7-945A-52351D51AB79}" type="VALUE">
                      <a:rPr lang="en-US" baseline="0">
                        <a:solidFill>
                          <a:srgbClr val="9EC9E1"/>
                        </a:solidFill>
                      </a:rPr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9EC9E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9EC9E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F69-4FCB-9F11-006B3F3FFB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Data!$C$23:$F$23</c:f>
              <c:numCache>
                <c:formatCode>\+0%;\-0%;\-</c:formatCode>
                <c:ptCount val="4"/>
                <c:pt idx="0">
                  <c:v>0.71138551695269991</c:v>
                </c:pt>
                <c:pt idx="1">
                  <c:v>-0.5217664294683968</c:v>
                </c:pt>
                <c:pt idx="2">
                  <c:v>-0.36375052323147761</c:v>
                </c:pt>
                <c:pt idx="3">
                  <c:v>0.50501868847728315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Data!$C$22:$F$22</c15:f>
                <c15:dlblRangeCache>
                  <c:ptCount val="4"/>
                  <c:pt idx="0">
                    <c:v>818</c:v>
                  </c:pt>
                  <c:pt idx="1">
                    <c:v>229</c:v>
                  </c:pt>
                  <c:pt idx="2">
                    <c:v>304</c:v>
                  </c:pt>
                  <c:pt idx="3">
                    <c:v>719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8F69-4FCB-9F11-006B3F3FFB38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C889754-2DA6-47E6-AD95-377031E5017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F69-4FCB-9F11-006B3F3FFB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58A0F7-4883-46C8-A2B2-5ECA4C3E24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69-4FCB-9F11-006B3F3FFB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903D3CC-0EB0-4D58-BD6F-3046D6E928C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F69-4FCB-9F11-006B3F3FFB38}"/>
                </c:ext>
              </c:extLst>
            </c:dLbl>
            <c:dLbl>
              <c:idx val="3"/>
              <c:layout>
                <c:manualLayout>
                  <c:x val="2.1687269572759995E-3"/>
                  <c:y val="-0.1739823232323232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5D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1AAF8B3-4EBB-4404-8715-DE260E226412}" type="CELLRANGE">
                      <a:rPr lang="en-US"/>
                      <a:pPr>
                        <a:defRPr i="1">
                          <a:solidFill>
                            <a:srgbClr val="5D88CE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5D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053984224645959"/>
                      <c:h val="0.108847979797979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F69-4FCB-9F11-006B3F3FFB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5D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Data!$C$24:$F$24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0.62743853910202518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Data!$C$25:$F$25</c15:f>
                <c15:dlblRangeCache>
                  <c:ptCount val="4"/>
                  <c:pt idx="3">
                    <c:v>1019; +113%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F69-4FCB-9F11-006B3F3FFB38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69-4FCB-9F11-006B3F3FFB3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79A9192-6520-453B-98A7-220B7D07B92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F69-4FCB-9F11-006B3F3FFB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8FFD4BB-FDD8-4606-BEB5-17E49A39B15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F69-4FCB-9F11-006B3F3FFB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8F538A-293F-4685-9F17-88E90A5E316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F69-4FCB-9F11-006B3F3FFB38}"/>
                </c:ext>
              </c:extLst>
            </c:dLbl>
            <c:dLbl>
              <c:idx val="3"/>
              <c:layout>
                <c:manualLayout>
                  <c:x val="-4.8333580943892241E-3"/>
                  <c:y val="-0.13530303030303031"/>
                </c:manualLayout>
              </c:layout>
              <c:tx>
                <c:rich>
                  <a:bodyPr/>
                  <a:lstStyle/>
                  <a:p>
                    <a:fld id="{17417B63-8B20-43D9-91B2-A742F99BEF7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653533061132487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69-4FCB-9F11-006B3F3FFB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Data!$C$26:$F$26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0.41273365695083397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Data!$C$27:$F$27</c15:f>
                <c15:dlblRangeCache>
                  <c:ptCount val="4"/>
                  <c:pt idx="3">
                    <c:v>1216; +155%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8F69-4FCB-9F11-006B3F3FF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 kilometres </a:t>
            </a:r>
          </a:p>
          <a:p>
            <a:pPr algn="l">
              <a:defRPr/>
            </a:pPr>
            <a:r>
              <a:rPr lang="en-GB" sz="1000" i="1"/>
              <a:t>(billion;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CD-4286-8F47-6FD45E7B1DC3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>
                  <a:alpha val="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CD-4286-8F47-6FD45E7B1DC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8236E5F-7837-45E8-979E-A52BBB77EB8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6A1AA00-DC2A-493A-9961-9F0DFAB3438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7CD-4286-8F47-6FD45E7B1DC3}"/>
                </c:ext>
              </c:extLst>
            </c:dLbl>
            <c:dLbl>
              <c:idx val="1"/>
              <c:layout>
                <c:manualLayout>
                  <c:x val="-3.9759534911188007E-17"/>
                  <c:y val="-0.10916818181818182"/>
                </c:manualLayout>
              </c:layout>
              <c:tx>
                <c:rich>
                  <a:bodyPr/>
                  <a:lstStyle/>
                  <a:p>
                    <a:fld id="{546AA423-A668-4F9A-9235-7E35A6C40E3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D97B9DB-CC8F-4D3B-90F5-B628DDC7E49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7CD-4286-8F47-6FD45E7B1DC3}"/>
                </c:ext>
              </c:extLst>
            </c:dLbl>
            <c:dLbl>
              <c:idx val="2"/>
              <c:layout>
                <c:manualLayout>
                  <c:x val="0"/>
                  <c:y val="-8.6506386701662288E-2"/>
                </c:manualLayout>
              </c:layout>
              <c:tx>
                <c:rich>
                  <a:bodyPr/>
                  <a:lstStyle/>
                  <a:p>
                    <a:fld id="{FCC119E2-829A-418D-98DA-58D4D44A66D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AE115DE-13A3-45B8-A1FB-A0CD9AA0334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7CD-4286-8F47-6FD45E7B1DC3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9EC9E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E6FC981-4EC7-435C-A931-DEFF1FA5FDFB}" type="CELLRANGE">
                      <a:rPr lang="en-US" baseline="0"/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[CELLRANGE]</a:t>
                    </a:fld>
                    <a:r>
                      <a:rPr lang="en-US" baseline="0"/>
                      <a:t>; </a:t>
                    </a:r>
                    <a:fld id="{40211A53-7464-43C9-B6F9-9A877087F0D0}" type="VALUE">
                      <a:rPr lang="en-US" baseline="0"/>
                      <a:pPr>
                        <a:defRPr i="1">
                          <a:solidFill>
                            <a:srgbClr val="9EC9E1"/>
                          </a:solidFill>
                        </a:defRPr>
                      </a:pPr>
                      <a:t>[VALUE]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9EC9E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535458685751463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7CD-4286-8F47-6FD45E7B1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Data!$C$41:$F$41</c:f>
              <c:numCache>
                <c:formatCode>\+0%;\-0%;\-</c:formatCode>
                <c:ptCount val="4"/>
                <c:pt idx="0">
                  <c:v>0.90077596297081541</c:v>
                </c:pt>
                <c:pt idx="1">
                  <c:v>-0.50236488364576148</c:v>
                </c:pt>
                <c:pt idx="2">
                  <c:v>-0.3480492148570451</c:v>
                </c:pt>
                <c:pt idx="3">
                  <c:v>0.74173667861968084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Data!$C$40:$F$40</c15:f>
                <c15:dlblRangeCache>
                  <c:ptCount val="4"/>
                  <c:pt idx="0">
                    <c:v>1484</c:v>
                  </c:pt>
                  <c:pt idx="1">
                    <c:v>389</c:v>
                  </c:pt>
                  <c:pt idx="2">
                    <c:v>509</c:v>
                  </c:pt>
                  <c:pt idx="3">
                    <c:v>1360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B7CD-4286-8F47-6FD45E7B1DC3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F4D9A3B-77DD-4A56-9D03-BB186BE156D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7CD-4286-8F47-6FD45E7B1D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039EA4-1B1E-4C6D-8964-8D40688E3E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7CD-4286-8F47-6FD45E7B1D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5ECB3EB-E67F-40FD-8843-C7E34D8E8C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7CD-4286-8F47-6FD45E7B1DC3}"/>
                </c:ext>
              </c:extLst>
            </c:dLbl>
            <c:dLbl>
              <c:idx val="3"/>
              <c:layout>
                <c:manualLayout>
                  <c:x val="4.337453914552078E-3"/>
                  <c:y val="-3.1568181818181877E-2"/>
                </c:manualLayout>
              </c:layout>
              <c:tx>
                <c:rich>
                  <a:bodyPr/>
                  <a:lstStyle/>
                  <a:p>
                    <a:fld id="{2CFDA4BA-916F-49BE-93D9-69BCA43AE6C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43521568587271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7CD-4286-8F47-6FD45E7B1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5D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Data!$C$42:$F$42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0.89523726191203012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Data!$C$43:$F$43</c15:f>
                <c15:dlblRangeCache>
                  <c:ptCount val="4"/>
                  <c:pt idx="3">
                    <c:v>2059; +164%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B7CD-4286-8F47-6FD45E7B1DC3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CCC39F5-ADF4-46C1-B825-D8EBDD513A8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7CD-4286-8F47-6FD45E7B1D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491A0B4-424D-4ADA-9EC6-96F5234FD8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7CD-4286-8F47-6FD45E7B1D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5D8CBED-0D92-44DC-A613-971F5C37328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7CD-4286-8F47-6FD45E7B1DC3}"/>
                </c:ext>
              </c:extLst>
            </c:dLbl>
            <c:dLbl>
              <c:idx val="3"/>
              <c:layout>
                <c:manualLayout>
                  <c:x val="-4.9590417983706638E-4"/>
                  <c:y val="-2.098484848484850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2ECB523-9070-41F1-820C-4D23CA9523F4}" type="CELLRANGE">
                      <a:rPr lang="en-US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521023844042916"/>
                      <c:h val="0.1409186868686868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7CD-4286-8F47-6FD45E7B1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Data!$C$44:$F$44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0.53611629724817877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Data!$C$45:$F$45</c15:f>
                <c15:dlblRangeCache>
                  <c:ptCount val="4"/>
                  <c:pt idx="3">
                    <c:v>2477; +217%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B7CD-4286-8F47-6FD45E7B1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 load factor </a:t>
            </a:r>
          </a:p>
          <a:p>
            <a:pPr algn="l">
              <a:defRPr/>
            </a:pPr>
            <a:r>
              <a:rPr lang="en-GB" sz="1000" i="1"/>
              <a:t>(%;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EB-4444-A6F4-331A0EB9B2B7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EB-4444-A6F4-331A0EB9B2B7}"/>
              </c:ext>
            </c:extLst>
          </c:dPt>
          <c:dLbls>
            <c:dLbl>
              <c:idx val="0"/>
              <c:layout>
                <c:manualLayout>
                  <c:x val="0"/>
                  <c:y val="-8.8876640419947583E-2"/>
                </c:manualLayout>
              </c:layout>
              <c:tx>
                <c:rich>
                  <a:bodyPr/>
                  <a:lstStyle/>
                  <a:p>
                    <a:fld id="{48C750C1-B1CA-4A36-BB2D-5B28FDEFA26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812C36D-D519-4EB9-9233-D36A09353E6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BEB-4444-A6F4-331A0EB9B2B7}"/>
                </c:ext>
              </c:extLst>
            </c:dLbl>
            <c:dLbl>
              <c:idx val="1"/>
              <c:layout>
                <c:manualLayout>
                  <c:x val="0"/>
                  <c:y val="-0.1101510101010101"/>
                </c:manualLayout>
              </c:layout>
              <c:tx>
                <c:rich>
                  <a:bodyPr/>
                  <a:lstStyle/>
                  <a:p>
                    <a:fld id="{391BC947-5343-441E-A780-AE113B0453E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74A4B23-759D-46D3-8882-FA72C7586C8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BEB-4444-A6F4-331A0EB9B2B7}"/>
                </c:ext>
              </c:extLst>
            </c:dLbl>
            <c:dLbl>
              <c:idx val="2"/>
              <c:layout>
                <c:manualLayout>
                  <c:x val="0"/>
                  <c:y val="-0.11216262626262614"/>
                </c:manualLayout>
              </c:layout>
              <c:tx>
                <c:rich>
                  <a:bodyPr/>
                  <a:lstStyle/>
                  <a:p>
                    <a:fld id="{FC6A4431-4FDD-4690-BA3E-047ADE814469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ED049A3-FF7B-4C2E-B8E1-3C876DBDFD4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BEB-4444-A6F4-331A0EB9B2B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EB-4444-A6F4-331A0EB9B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Data!$C$29:$F$29</c:f>
              <c:numCache>
                <c:formatCode>\+0%;\-0%;\-</c:formatCode>
                <c:ptCount val="4"/>
                <c:pt idx="0">
                  <c:v>0.12364831698416467</c:v>
                </c:pt>
                <c:pt idx="1">
                  <c:v>-0.16562641983003712</c:v>
                </c:pt>
                <c:pt idx="2">
                  <c:v>-0.13935442818526944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Data!$C$28:$F$28</c15:f>
                <c15:dlblRangeCache>
                  <c:ptCount val="4"/>
                  <c:pt idx="0">
                    <c:v>83%</c:v>
                  </c:pt>
                  <c:pt idx="1">
                    <c:v>62%</c:v>
                  </c:pt>
                  <c:pt idx="2">
                    <c:v>64%</c:v>
                  </c:pt>
                  <c:pt idx="3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BEB-4444-A6F4-331A0EB9B2B7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EB-4444-A6F4-331A0EB9B2B7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BEB-4444-A6F4-331A0EB9B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passengers</a:t>
            </a:r>
            <a:r>
              <a:rPr lang="en-GB" b="1" baseline="0"/>
              <a:t> per flight</a:t>
            </a:r>
            <a:endParaRPr lang="en-GB" b="1"/>
          </a:p>
          <a:p>
            <a:pPr algn="l">
              <a:defRPr/>
            </a:pPr>
            <a:r>
              <a:rPr lang="en-GB" sz="1000" i="1"/>
              <a:t>(#;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CC-491F-A4AE-424CB8C0D421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CC-491F-A4AE-424CB8C0D421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0789DC2F-AFD0-4368-ADB8-28D84E07905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481485E-FC6D-48ED-9814-4495478893F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7CC-491F-A4AE-424CB8C0D421}"/>
                </c:ext>
              </c:extLst>
            </c:dLbl>
            <c:dLbl>
              <c:idx val="1"/>
              <c:layout>
                <c:manualLayout>
                  <c:x val="0"/>
                  <c:y val="-8.4495188101487317E-2"/>
                </c:manualLayout>
              </c:layout>
              <c:tx>
                <c:rich>
                  <a:bodyPr/>
                  <a:lstStyle/>
                  <a:p>
                    <a:fld id="{4B7F5EBB-8EAB-45EA-8183-D98D34254E7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2C6C500-EA92-4B36-90CB-8C90C5A36E1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7CC-491F-A4AE-424CB8C0D421}"/>
                </c:ext>
              </c:extLst>
            </c:dLbl>
            <c:dLbl>
              <c:idx val="2"/>
              <c:layout>
                <c:manualLayout>
                  <c:x val="0"/>
                  <c:y val="-8.6506386701662288E-2"/>
                </c:manualLayout>
              </c:layout>
              <c:tx>
                <c:rich>
                  <a:bodyPr/>
                  <a:lstStyle/>
                  <a:p>
                    <a:fld id="{CE07911A-193E-4852-A50B-AC7BC61F98E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6A8B8F0-18CD-4536-A3AD-C0655BABEEA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7CC-491F-A4AE-424CB8C0D42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C-491F-A4AE-424CB8C0D4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Data!$C$35:$F$35</c:f>
              <c:numCache>
                <c:formatCode>\+0%;\-0%;\-</c:formatCode>
                <c:ptCount val="4"/>
                <c:pt idx="0">
                  <c:v>0.50588235294117645</c:v>
                </c:pt>
                <c:pt idx="1">
                  <c:v>9.4117647058823639E-2</c:v>
                </c:pt>
                <c:pt idx="2">
                  <c:v>0.12941176470588234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Data!$C$34:$F$34</c15:f>
                <c15:dlblRangeCache>
                  <c:ptCount val="4"/>
                  <c:pt idx="0">
                    <c:v>128</c:v>
                  </c:pt>
                  <c:pt idx="1">
                    <c:v>93</c:v>
                  </c:pt>
                  <c:pt idx="2">
                    <c:v>96</c:v>
                  </c:pt>
                  <c:pt idx="3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67CC-491F-A4AE-424CB8C0D421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CC-491F-A4AE-424CB8C0D421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7CC-491F-A4AE-424CB8C0D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Cargo</a:t>
            </a:r>
          </a:p>
          <a:p>
            <a:pPr algn="l">
              <a:defRPr/>
            </a:pPr>
            <a:r>
              <a:rPr lang="en-GB" sz="1000" i="1"/>
              <a:t>(million tonnes;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27-4724-8BD9-9574CDDA9F06}"/>
              </c:ext>
            </c:extLst>
          </c:dPt>
          <c:dPt>
            <c:idx val="3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27-4724-8BD9-9574CDDA9F06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1AC7A0C6-DA2D-4151-8458-93E36028847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561FB3A-C321-4915-AAB8-07C41EAB306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F27-4724-8BD9-9574CDDA9F06}"/>
                </c:ext>
              </c:extLst>
            </c:dLbl>
            <c:dLbl>
              <c:idx val="1"/>
              <c:layout>
                <c:manualLayout>
                  <c:x val="0"/>
                  <c:y val="-9.3384076990376208E-2"/>
                </c:manualLayout>
              </c:layout>
              <c:tx>
                <c:rich>
                  <a:bodyPr/>
                  <a:lstStyle/>
                  <a:p>
                    <a:fld id="{2D13336F-607A-4C18-AA33-61847F43F01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FE6C7B0-0A72-4C2E-874C-5BC9D3FB06A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F27-4724-8BD9-9574CDDA9F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27-4724-8BD9-9574CDDA9F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27-4724-8BD9-9574CDDA9F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Data!$C$47:$F$47</c:f>
              <c:numCache>
                <c:formatCode>\+0%;\-0%;\-</c:formatCode>
                <c:ptCount val="4"/>
                <c:pt idx="0">
                  <c:v>0.59830192386933922</c:v>
                </c:pt>
                <c:pt idx="1">
                  <c:v>0.39418128349862558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Data!$C$46:$F$46</c15:f>
                <c15:dlblRangeCache>
                  <c:ptCount val="4"/>
                  <c:pt idx="0">
                    <c:v>8.4 </c:v>
                  </c:pt>
                  <c:pt idx="1">
                    <c:v>7.3 </c:v>
                  </c:pt>
                  <c:pt idx="2">
                    <c:v>0.0 </c:v>
                  </c:pt>
                  <c:pt idx="3">
                    <c:v>0.0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CF27-4724-8BD9-9574CDDA9F06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27-4724-8BD9-9574CDDA9F06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27-4724-8BD9-9574CDDA9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A47BF95-3A80-4B30-8B78-BBC3CE39DD88}">
  <sheetPr/>
  <sheetViews>
    <sheetView zoomScale="11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image" Target="../media/image2.png"/><Relationship Id="rId5" Type="http://schemas.openxmlformats.org/officeDocument/2006/relationships/chart" Target="../charts/chart6.xml"/><Relationship Id="rId10" Type="http://schemas.openxmlformats.org/officeDocument/2006/relationships/image" Target="../media/image1.png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504D62-2002-A7A6-8E03-C2591F297F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0.76778</cdr:x>
      <cdr:y>0.60785</cdr:y>
    </cdr:from>
    <cdr:to>
      <cdr:x>0.88701</cdr:x>
      <cdr:y>0.74107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4972A5B-72AF-6C01-1059-9CA4370421F8}"/>
            </a:ext>
          </a:extLst>
        </cdr:cNvPr>
        <cdr:cNvSpPr txBox="1"/>
      </cdr:nvSpPr>
      <cdr:spPr>
        <a:xfrm xmlns:a="http://schemas.openxmlformats.org/drawingml/2006/main">
          <a:off x="2248047" y="1203551"/>
          <a:ext cx="349102" cy="263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 i="1"/>
            <a:t>n/a</a:t>
          </a:r>
        </a:p>
      </cdr:txBody>
    </cdr:sp>
  </cdr:relSizeAnchor>
  <cdr:relSizeAnchor xmlns:cdr="http://schemas.openxmlformats.org/drawingml/2006/chartDrawing">
    <cdr:from>
      <cdr:x>0.54785</cdr:x>
      <cdr:y>0.60885</cdr:y>
    </cdr:from>
    <cdr:to>
      <cdr:x>0.66708</cdr:x>
      <cdr:y>0.74207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AB9D608-DE58-07D1-0BF2-3423491E5C30}"/>
            </a:ext>
          </a:extLst>
        </cdr:cNvPr>
        <cdr:cNvSpPr txBox="1"/>
      </cdr:nvSpPr>
      <cdr:spPr>
        <a:xfrm xmlns:a="http://schemas.openxmlformats.org/drawingml/2006/main">
          <a:off x="1604107" y="1205523"/>
          <a:ext cx="349102" cy="263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/>
            <a:t>n/a</a:t>
          </a:r>
        </a:p>
      </cdr:txBody>
    </cdr:sp>
  </cdr:relSizeAnchor>
  <cdr:relSizeAnchor xmlns:cdr="http://schemas.openxmlformats.org/drawingml/2006/chartDrawing">
    <cdr:from>
      <cdr:x>0.72716</cdr:x>
      <cdr:y>0.04988</cdr:y>
    </cdr:from>
    <cdr:to>
      <cdr:x>0.72727</cdr:x>
      <cdr:y>0.9181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0C684F0-2315-A8BB-0378-1C70131B41AE}"/>
            </a:ext>
          </a:extLst>
        </cdr:cNvPr>
        <cdr:cNvCxnSpPr/>
      </cdr:nvCxnSpPr>
      <cdr:spPr>
        <a:xfrm xmlns:a="http://schemas.openxmlformats.org/drawingml/2006/main">
          <a:off x="2127794" y="98697"/>
          <a:ext cx="318" cy="171798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0.77681</cdr:x>
      <cdr:y>0.62858</cdr:y>
    </cdr:from>
    <cdr:to>
      <cdr:x>0.91992</cdr:x>
      <cdr:y>0.78252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C008AE2-26D4-8569-C874-99FD5DE06145}"/>
            </a:ext>
          </a:extLst>
        </cdr:cNvPr>
        <cdr:cNvSpPr txBox="1"/>
      </cdr:nvSpPr>
      <cdr:spPr>
        <a:xfrm xmlns:a="http://schemas.openxmlformats.org/drawingml/2006/main">
          <a:off x="2274491" y="1244581"/>
          <a:ext cx="419032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 i="1"/>
            <a:t>n/a</a:t>
          </a:r>
        </a:p>
      </cdr:txBody>
    </cdr:sp>
  </cdr:relSizeAnchor>
  <cdr:relSizeAnchor xmlns:cdr="http://schemas.openxmlformats.org/drawingml/2006/chartDrawing">
    <cdr:from>
      <cdr:x>0.72568</cdr:x>
      <cdr:y>0.03447</cdr:y>
    </cdr:from>
    <cdr:to>
      <cdr:x>0.72579</cdr:x>
      <cdr:y>0.90269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0C684F0-2315-A8BB-0378-1C70131B41AE}"/>
            </a:ext>
          </a:extLst>
        </cdr:cNvPr>
        <cdr:cNvCxnSpPr/>
      </cdr:nvCxnSpPr>
      <cdr:spPr>
        <a:xfrm xmlns:a="http://schemas.openxmlformats.org/drawingml/2006/main">
          <a:off x="2123440" y="68217"/>
          <a:ext cx="318" cy="171798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0.01291</cdr:x>
      <cdr:y>0.0026</cdr:y>
    </cdr:from>
    <cdr:to>
      <cdr:x>0.32793</cdr:x>
      <cdr:y>0.32882</cdr:y>
    </cdr:to>
    <cdr:graphicFrame macro="">
      <cdr:nvGraphicFramePr>
        <cdr:cNvPr id="2" name="Chart 1">
          <a:extLst xmlns:a="http://schemas.openxmlformats.org/drawingml/2006/main">
            <a:ext uri="{FF2B5EF4-FFF2-40B4-BE49-F238E27FC236}">
              <a16:creationId xmlns:a16="http://schemas.microsoft.com/office/drawing/2014/main" id="{CA56AC8E-A1A9-02F8-05E4-0EE817BA44E4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0.33894</cdr:x>
      <cdr:y>0.0026</cdr:y>
    </cdr:from>
    <cdr:to>
      <cdr:x>0.65396</cdr:x>
      <cdr:y>0.32882</cdr:y>
    </cdr:to>
    <cdr:graphicFrame macro="">
      <cdr:nvGraphicFramePr>
        <cdr:cNvPr id="3" name="Chart 2">
          <a:extLst xmlns:a="http://schemas.openxmlformats.org/drawingml/2006/main">
            <a:ext uri="{FF2B5EF4-FFF2-40B4-BE49-F238E27FC236}">
              <a16:creationId xmlns:a16="http://schemas.microsoft.com/office/drawing/2014/main" id="{EE0FC6AD-DF9F-607F-99AD-DFED83291BF2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0.66853</cdr:x>
      <cdr:y>0.0026</cdr:y>
    </cdr:from>
    <cdr:to>
      <cdr:x>0.98355</cdr:x>
      <cdr:y>0.32882</cdr:y>
    </cdr:to>
    <cdr:graphicFrame macro="">
      <cdr:nvGraphicFramePr>
        <cdr:cNvPr id="4" name="Chart 3">
          <a:extLst xmlns:a="http://schemas.openxmlformats.org/drawingml/2006/main">
            <a:ext uri="{FF2B5EF4-FFF2-40B4-BE49-F238E27FC236}">
              <a16:creationId xmlns:a16="http://schemas.microsoft.com/office/drawing/2014/main" id="{52FC0665-C62C-0040-2FBC-2B859BFFB1CA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0.01274</cdr:x>
      <cdr:y>0.32811</cdr:y>
    </cdr:from>
    <cdr:to>
      <cdr:x>0.32775</cdr:x>
      <cdr:y>0.65433</cdr:y>
    </cdr:to>
    <cdr:graphicFrame macro="">
      <cdr:nvGraphicFramePr>
        <cdr:cNvPr id="5" name="Chart 4">
          <a:extLst xmlns:a="http://schemas.openxmlformats.org/drawingml/2006/main">
            <a:ext uri="{FF2B5EF4-FFF2-40B4-BE49-F238E27FC236}">
              <a16:creationId xmlns:a16="http://schemas.microsoft.com/office/drawing/2014/main" id="{F81770ED-0EFF-02A0-30A3-4580775401EE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cdr:graphicFrame>
  </cdr:relSizeAnchor>
  <cdr:relSizeAnchor xmlns:cdr="http://schemas.openxmlformats.org/drawingml/2006/chartDrawing">
    <cdr:from>
      <cdr:x>0.33911</cdr:x>
      <cdr:y>0.32816</cdr:y>
    </cdr:from>
    <cdr:to>
      <cdr:x>0.65413</cdr:x>
      <cdr:y>0.65438</cdr:y>
    </cdr:to>
    <cdr:graphicFrame macro="">
      <cdr:nvGraphicFramePr>
        <cdr:cNvPr id="6" name="Chart 5">
          <a:extLst xmlns:a="http://schemas.openxmlformats.org/drawingml/2006/main">
            <a:ext uri="{FF2B5EF4-FFF2-40B4-BE49-F238E27FC236}">
              <a16:creationId xmlns:a16="http://schemas.microsoft.com/office/drawing/2014/main" id="{57BAE458-1D62-685D-5503-03E63CAAB68E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cdr:graphicFrame>
  </cdr:relSizeAnchor>
  <cdr:relSizeAnchor xmlns:cdr="http://schemas.openxmlformats.org/drawingml/2006/chartDrawing">
    <cdr:from>
      <cdr:x>0.66853</cdr:x>
      <cdr:y>0.3287</cdr:y>
    </cdr:from>
    <cdr:to>
      <cdr:x>0.98355</cdr:x>
      <cdr:y>0.65493</cdr:y>
    </cdr:to>
    <cdr:graphicFrame macro="">
      <cdr:nvGraphicFramePr>
        <cdr:cNvPr id="7" name="Chart 6">
          <a:extLst xmlns:a="http://schemas.openxmlformats.org/drawingml/2006/main">
            <a:ext uri="{FF2B5EF4-FFF2-40B4-BE49-F238E27FC236}">
              <a16:creationId xmlns:a16="http://schemas.microsoft.com/office/drawing/2014/main" id="{B308573B-863F-E290-FDAF-B14573D5BA71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cdr:graphicFrame>
  </cdr:relSizeAnchor>
  <cdr:relSizeAnchor xmlns:cdr="http://schemas.openxmlformats.org/drawingml/2006/chartDrawing">
    <cdr:from>
      <cdr:x>0.01316</cdr:x>
      <cdr:y>0.6541</cdr:y>
    </cdr:from>
    <cdr:to>
      <cdr:x>0.32817</cdr:x>
      <cdr:y>0.98033</cdr:y>
    </cdr:to>
    <cdr:graphicFrame macro="">
      <cdr:nvGraphicFramePr>
        <cdr:cNvPr id="8" name="Chart 7">
          <a:extLst xmlns:a="http://schemas.openxmlformats.org/drawingml/2006/main">
            <a:ext uri="{FF2B5EF4-FFF2-40B4-BE49-F238E27FC236}">
              <a16:creationId xmlns:a16="http://schemas.microsoft.com/office/drawing/2014/main" id="{10B1CB88-0C06-FA52-F448-ED8CB30B71E1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cdr:graphicFrame>
  </cdr:relSizeAnchor>
  <cdr:relSizeAnchor xmlns:cdr="http://schemas.openxmlformats.org/drawingml/2006/chartDrawing">
    <cdr:from>
      <cdr:x>0.33824</cdr:x>
      <cdr:y>0.6541</cdr:y>
    </cdr:from>
    <cdr:to>
      <cdr:x>0.65326</cdr:x>
      <cdr:y>0.98033</cdr:y>
    </cdr:to>
    <cdr:graphicFrame macro="">
      <cdr:nvGraphicFramePr>
        <cdr:cNvPr id="9" name="Chart 8">
          <a:extLst xmlns:a="http://schemas.openxmlformats.org/drawingml/2006/main">
            <a:ext uri="{FF2B5EF4-FFF2-40B4-BE49-F238E27FC236}">
              <a16:creationId xmlns:a16="http://schemas.microsoft.com/office/drawing/2014/main" id="{319EF7FA-2837-05A4-1832-8C560AEDE717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cdr:graphicFrame>
  </cdr:relSizeAnchor>
  <cdr:relSizeAnchor xmlns:cdr="http://schemas.openxmlformats.org/drawingml/2006/chartDrawing">
    <cdr:from>
      <cdr:x>0.66925</cdr:x>
      <cdr:y>0.6541</cdr:y>
    </cdr:from>
    <cdr:to>
      <cdr:x>0.98427</cdr:x>
      <cdr:y>0.98033</cdr:y>
    </cdr:to>
    <cdr:graphicFrame macro="">
      <cdr:nvGraphicFramePr>
        <cdr:cNvPr id="10" name="Chart 9">
          <a:extLst xmlns:a="http://schemas.openxmlformats.org/drawingml/2006/main">
            <a:ext uri="{FF2B5EF4-FFF2-40B4-BE49-F238E27FC236}">
              <a16:creationId xmlns:a16="http://schemas.microsoft.com/office/drawing/2014/main" id="{FCE3C675-AE44-6ED8-98A5-B20E622765DF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cdr:graphicFrame>
  </cdr:relSizeAnchor>
  <cdr:relSizeAnchor xmlns:cdr="http://schemas.openxmlformats.org/drawingml/2006/chartDrawing">
    <cdr:from>
      <cdr:x>0.24257</cdr:x>
      <cdr:y>0.46652</cdr:y>
    </cdr:from>
    <cdr:to>
      <cdr:x>0.32461</cdr:x>
      <cdr:y>0.46676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85C3CF86-4434-E95E-95AE-4F52A87DC9E4}"/>
            </a:ext>
          </a:extLst>
        </cdr:cNvPr>
        <cdr:cNvCxnSpPr/>
      </cdr:nvCxnSpPr>
      <cdr:spPr>
        <a:xfrm xmlns:a="http://schemas.openxmlformats.org/drawingml/2006/main">
          <a:off x="2253192" y="2829673"/>
          <a:ext cx="762052" cy="145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5D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0.97151</cdr:y>
    </cdr:from>
    <cdr:to>
      <cdr:x>0.41122</cdr:x>
      <cdr:y>1</cdr:y>
    </cdr:to>
    <cdr:pic>
      <cdr:nvPicPr>
        <cdr:cNvPr id="12" name="chart">
          <a:extLst xmlns:a="http://schemas.openxmlformats.org/drawingml/2006/main">
            <a:ext uri="{FF2B5EF4-FFF2-40B4-BE49-F238E27FC236}">
              <a16:creationId xmlns:a16="http://schemas.microsoft.com/office/drawing/2014/main" id="{63F74253-144D-FCC3-D80F-0068B7FE232C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0"/>
        <a:stretch xmlns:a="http://schemas.openxmlformats.org/drawingml/2006/main">
          <a:fillRect/>
        </a:stretch>
      </cdr:blipFill>
      <cdr:spPr>
        <a:xfrm xmlns:a="http://schemas.openxmlformats.org/drawingml/2006/main">
          <a:off x="0" y="5890591"/>
          <a:ext cx="3818433" cy="17275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0.41501</cdr:x>
      <cdr:y>0.95512</cdr:y>
    </cdr:from>
    <cdr:to>
      <cdr:x>0.98651</cdr:x>
      <cdr:y>1</cdr:y>
    </cdr:to>
    <cdr:pic>
      <cdr:nvPicPr>
        <cdr:cNvPr id="15" name="chart">
          <a:extLst xmlns:a="http://schemas.openxmlformats.org/drawingml/2006/main">
            <a:ext uri="{FF2B5EF4-FFF2-40B4-BE49-F238E27FC236}">
              <a16:creationId xmlns:a16="http://schemas.microsoft.com/office/drawing/2014/main" id="{F96C2815-B57A-9496-49D2-FCAD9A176B3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1"/>
        <a:stretch xmlns:a="http://schemas.openxmlformats.org/drawingml/2006/main">
          <a:fillRect/>
        </a:stretch>
      </cdr:blipFill>
      <cdr:spPr>
        <a:xfrm xmlns:a="http://schemas.openxmlformats.org/drawingml/2006/main">
          <a:off x="3853544" y="5791200"/>
          <a:ext cx="5306690" cy="27214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0.24142</cdr:x>
      <cdr:y>0.10068</cdr:y>
    </cdr:from>
    <cdr:to>
      <cdr:x>0.24142</cdr:x>
      <cdr:y>0.32556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E4EFCB2A-B208-FE25-24A8-971027EF0960}"/>
            </a:ext>
          </a:extLst>
        </cdr:cNvPr>
        <cdr:cNvCxnSpPr/>
      </cdr:nvCxnSpPr>
      <cdr:spPr>
        <a:xfrm xmlns:a="http://schemas.openxmlformats.org/drawingml/2006/main">
          <a:off x="2242457" y="610689"/>
          <a:ext cx="0" cy="136398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0.72819</cdr:x>
      <cdr:y>0.47948</cdr:y>
    </cdr:from>
    <cdr:to>
      <cdr:x>0.98866</cdr:x>
      <cdr:y>0.48046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7B0524FB-6BC6-4ADA-9F07-0E8CFBBCB1D0}"/>
            </a:ext>
          </a:extLst>
        </cdr:cNvPr>
        <cdr:cNvCxnSpPr/>
      </cdr:nvCxnSpPr>
      <cdr:spPr>
        <a:xfrm xmlns:a="http://schemas.openxmlformats.org/drawingml/2006/main">
          <a:off x="2130786" y="948745"/>
          <a:ext cx="762174" cy="193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0.73061</cdr:x>
      <cdr:y>0.58012</cdr:y>
    </cdr:from>
    <cdr:to>
      <cdr:x>0.99102</cdr:x>
      <cdr:y>0.58086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B2AF0F-7EB1-0948-40D7-1716ED195864}"/>
            </a:ext>
          </a:extLst>
        </cdr:cNvPr>
        <cdr:cNvCxnSpPr/>
      </cdr:nvCxnSpPr>
      <cdr:spPr>
        <a:xfrm xmlns:a="http://schemas.openxmlformats.org/drawingml/2006/main">
          <a:off x="2137866" y="1147877"/>
          <a:ext cx="762000" cy="146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5D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0.73358</cdr:x>
      <cdr:y>0.66484</cdr:y>
    </cdr:from>
    <cdr:to>
      <cdr:x>0.99399</cdr:x>
      <cdr:y>0.66599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ADE1EECF-22EF-9547-2E08-F598A5423F8B}"/>
            </a:ext>
          </a:extLst>
        </cdr:cNvPr>
        <cdr:cNvCxnSpPr/>
      </cdr:nvCxnSpPr>
      <cdr:spPr>
        <a:xfrm xmlns:a="http://schemas.openxmlformats.org/drawingml/2006/main">
          <a:off x="2146575" y="1315515"/>
          <a:ext cx="762000" cy="22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EC9E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0.7395</cdr:x>
      <cdr:y>0.29351</cdr:y>
    </cdr:from>
    <cdr:to>
      <cdr:x>0.96933</cdr:x>
      <cdr:y>0.29493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C08F735-E165-5342-4B74-46BFD1CADC73}"/>
            </a:ext>
          </a:extLst>
        </cdr:cNvPr>
        <cdr:cNvCxnSpPr/>
      </cdr:nvCxnSpPr>
      <cdr:spPr>
        <a:xfrm xmlns:a="http://schemas.openxmlformats.org/drawingml/2006/main">
          <a:off x="2163890" y="580767"/>
          <a:ext cx="672517" cy="280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0.73652</cdr:x>
      <cdr:y>0.44755</cdr:y>
    </cdr:from>
    <cdr:to>
      <cdr:x>0.97374</cdr:x>
      <cdr:y>0.44863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0AA69C8-CE64-0A74-2AD2-889B3E3835D3}"/>
            </a:ext>
          </a:extLst>
        </cdr:cNvPr>
        <cdr:cNvCxnSpPr/>
      </cdr:nvCxnSpPr>
      <cdr:spPr>
        <a:xfrm xmlns:a="http://schemas.openxmlformats.org/drawingml/2006/main">
          <a:off x="2155181" y="885567"/>
          <a:ext cx="694130" cy="213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5D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0.7297</cdr:x>
      <cdr:y>0.60843</cdr:y>
    </cdr:from>
    <cdr:to>
      <cdr:x>0.99011</cdr:x>
      <cdr:y>0.60958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CA186A-FC3C-F315-1CED-F5B551630223}"/>
            </a:ext>
          </a:extLst>
        </cdr:cNvPr>
        <cdr:cNvCxnSpPr/>
      </cdr:nvCxnSpPr>
      <cdr:spPr>
        <a:xfrm xmlns:a="http://schemas.openxmlformats.org/drawingml/2006/main">
          <a:off x="2135204" y="1203898"/>
          <a:ext cx="761999" cy="22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EC9E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0.71526</cdr:x>
      <cdr:y>0.24685</cdr:y>
    </cdr:from>
    <cdr:to>
      <cdr:x>0.71526</cdr:x>
      <cdr:y>0.93618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461A7B8-2CC9-3CDE-FBF5-D558096E5808}"/>
            </a:ext>
          </a:extLst>
        </cdr:cNvPr>
        <cdr:cNvCxnSpPr/>
      </cdr:nvCxnSpPr>
      <cdr:spPr>
        <a:xfrm xmlns:a="http://schemas.openxmlformats.org/drawingml/2006/main">
          <a:off x="2092960" y="488440"/>
          <a:ext cx="0" cy="136398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0.71171</cdr:x>
      <cdr:y>0.65943</cdr:y>
    </cdr:from>
    <cdr:to>
      <cdr:x>0.97218</cdr:x>
      <cdr:y>0.66041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D46658E-F32B-9C6B-C98D-75C34141300F}"/>
            </a:ext>
          </a:extLst>
        </cdr:cNvPr>
        <cdr:cNvCxnSpPr/>
      </cdr:nvCxnSpPr>
      <cdr:spPr>
        <a:xfrm xmlns:a="http://schemas.openxmlformats.org/drawingml/2006/main">
          <a:off x="2083881" y="1305669"/>
          <a:ext cx="762646" cy="193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0.71171</cdr:x>
      <cdr:y>0.67089</cdr:y>
    </cdr:from>
    <cdr:to>
      <cdr:x>0.97213</cdr:x>
      <cdr:y>0.67163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85C3CF86-4434-E95E-95AE-4F52A87DC9E4}"/>
            </a:ext>
          </a:extLst>
        </cdr:cNvPr>
        <cdr:cNvCxnSpPr/>
      </cdr:nvCxnSpPr>
      <cdr:spPr>
        <a:xfrm xmlns:a="http://schemas.openxmlformats.org/drawingml/2006/main">
          <a:off x="2083881" y="1328366"/>
          <a:ext cx="762493" cy="146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5D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0.71393</cdr:x>
      <cdr:y>0.71183</cdr:y>
    </cdr:from>
    <cdr:to>
      <cdr:x>0.97434</cdr:x>
      <cdr:y>0.71298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6296F73-5EC5-0FF1-9EA2-012C038FBEE5}"/>
            </a:ext>
          </a:extLst>
        </cdr:cNvPr>
        <cdr:cNvCxnSpPr/>
      </cdr:nvCxnSpPr>
      <cdr:spPr>
        <a:xfrm xmlns:a="http://schemas.openxmlformats.org/drawingml/2006/main">
          <a:off x="2089068" y="1408494"/>
          <a:ext cx="761999" cy="22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EC9E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0.70765</cdr:x>
      <cdr:y>0.66552</cdr:y>
    </cdr:from>
    <cdr:to>
      <cdr:x>0.99522</cdr:x>
      <cdr:y>0.66648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B1ED9E0A-35B3-A1E3-CF43-7E492902B849}"/>
            </a:ext>
          </a:extLst>
        </cdr:cNvPr>
        <cdr:cNvCxnSpPr/>
      </cdr:nvCxnSpPr>
      <cdr:spPr>
        <a:xfrm xmlns:a="http://schemas.openxmlformats.org/drawingml/2006/main">
          <a:off x="2070691" y="1316860"/>
          <a:ext cx="841474" cy="19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0.72419</cdr:x>
      <cdr:y>0.27766</cdr:y>
    </cdr:from>
    <cdr:to>
      <cdr:x>0.72419</cdr:x>
      <cdr:y>0.96699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461A7B8-2CC9-3CDE-FBF5-D558096E5808}"/>
            </a:ext>
          </a:extLst>
        </cdr:cNvPr>
        <cdr:cNvCxnSpPr/>
      </cdr:nvCxnSpPr>
      <cdr:spPr>
        <a:xfrm xmlns:a="http://schemas.openxmlformats.org/drawingml/2006/main">
          <a:off x="2119086" y="549400"/>
          <a:ext cx="0" cy="136398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0.73228</cdr:x>
      <cdr:y>0.26995</cdr:y>
    </cdr:from>
    <cdr:to>
      <cdr:x>0.99274</cdr:x>
      <cdr:y>0.27093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2CF8F402-83E6-7F2C-E685-F05EFFD742EA}"/>
            </a:ext>
          </a:extLst>
        </cdr:cNvPr>
        <cdr:cNvCxnSpPr/>
      </cdr:nvCxnSpPr>
      <cdr:spPr>
        <a:xfrm xmlns:a="http://schemas.openxmlformats.org/drawingml/2006/main">
          <a:off x="2142703" y="534148"/>
          <a:ext cx="762121" cy="194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0.72924</cdr:x>
      <cdr:y>0.59456</cdr:y>
    </cdr:from>
    <cdr:to>
      <cdr:x>0.98966</cdr:x>
      <cdr:y>0.59571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6B3F1617-DA1F-A98D-F642-D33A9CF2410F}"/>
            </a:ext>
          </a:extLst>
        </cdr:cNvPr>
        <cdr:cNvCxnSpPr/>
      </cdr:nvCxnSpPr>
      <cdr:spPr>
        <a:xfrm xmlns:a="http://schemas.openxmlformats.org/drawingml/2006/main">
          <a:off x="2133802" y="1176452"/>
          <a:ext cx="762004" cy="227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EC9E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0.72421</cdr:x>
      <cdr:y>0.09829</cdr:y>
    </cdr:from>
    <cdr:to>
      <cdr:x>0.72432</cdr:x>
      <cdr:y>0.96654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3CE49646-10EF-B7F2-4C53-D6D912D681AB}"/>
            </a:ext>
          </a:extLst>
        </cdr:cNvPr>
        <cdr:cNvCxnSpPr/>
      </cdr:nvCxnSpPr>
      <cdr:spPr>
        <a:xfrm xmlns:a="http://schemas.openxmlformats.org/drawingml/2006/main">
          <a:off x="2119085" y="194492"/>
          <a:ext cx="318" cy="171798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0.72672</cdr:x>
      <cdr:y>0.08504</cdr:y>
    </cdr:from>
    <cdr:to>
      <cdr:x>0.98718</cdr:x>
      <cdr:y>0.08602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7EEA9A1A-B29E-92E4-BA0D-83C56BE86449}"/>
            </a:ext>
          </a:extLst>
        </cdr:cNvPr>
        <cdr:cNvCxnSpPr/>
      </cdr:nvCxnSpPr>
      <cdr:spPr>
        <a:xfrm xmlns:a="http://schemas.openxmlformats.org/drawingml/2006/main">
          <a:off x="2126506" y="168271"/>
          <a:ext cx="762146" cy="193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0.72672</cdr:x>
      <cdr:y>0.24117</cdr:y>
    </cdr:from>
    <cdr:to>
      <cdr:x>0.98714</cdr:x>
      <cdr:y>0.24191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6F93BF5-6A3C-1D7A-420B-E3421E08C23E}"/>
            </a:ext>
          </a:extLst>
        </cdr:cNvPr>
        <cdr:cNvCxnSpPr/>
      </cdr:nvCxnSpPr>
      <cdr:spPr>
        <a:xfrm xmlns:a="http://schemas.openxmlformats.org/drawingml/2006/main">
          <a:off x="2126489" y="477203"/>
          <a:ext cx="762029" cy="146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5D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0.72821</cdr:x>
      <cdr:y>0.51606</cdr:y>
    </cdr:from>
    <cdr:to>
      <cdr:x>0.98863</cdr:x>
      <cdr:y>0.51721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E9AA8097-D63B-9507-2607-169385BF1697}"/>
            </a:ext>
          </a:extLst>
        </cdr:cNvPr>
        <cdr:cNvCxnSpPr/>
      </cdr:nvCxnSpPr>
      <cdr:spPr>
        <a:xfrm xmlns:a="http://schemas.openxmlformats.org/drawingml/2006/main">
          <a:off x="2130843" y="1021124"/>
          <a:ext cx="762029" cy="22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EC9E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0.72408</cdr:x>
      <cdr:y>0.03053</cdr:y>
    </cdr:from>
    <cdr:to>
      <cdr:x>0.72419</cdr:x>
      <cdr:y>0.89877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461A7B8-2CC9-3CDE-FBF5-D558096E5808}"/>
            </a:ext>
          </a:extLst>
        </cdr:cNvPr>
        <cdr:cNvCxnSpPr/>
      </cdr:nvCxnSpPr>
      <cdr:spPr>
        <a:xfrm xmlns:a="http://schemas.openxmlformats.org/drawingml/2006/main">
          <a:off x="2118768" y="60408"/>
          <a:ext cx="318" cy="171798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0.7722</cdr:x>
      <cdr:y>0.6121</cdr:y>
    </cdr:from>
    <cdr:to>
      <cdr:x>0.92758</cdr:x>
      <cdr:y>0.74567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75214FA-E9FA-F7A8-D122-1C09FE9D16F5}"/>
            </a:ext>
          </a:extLst>
        </cdr:cNvPr>
        <cdr:cNvSpPr txBox="1"/>
      </cdr:nvSpPr>
      <cdr:spPr>
        <a:xfrm xmlns:a="http://schemas.openxmlformats.org/drawingml/2006/main">
          <a:off x="2260984" y="1211956"/>
          <a:ext cx="454965" cy="264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 i="1"/>
            <a:t>n/a</a:t>
          </a:r>
        </a:p>
      </cdr:txBody>
    </cdr:sp>
  </cdr:relSizeAnchor>
  <cdr:relSizeAnchor xmlns:cdr="http://schemas.openxmlformats.org/drawingml/2006/chartDrawing">
    <cdr:from>
      <cdr:x>0.72419</cdr:x>
      <cdr:y>0.27768</cdr:y>
    </cdr:from>
    <cdr:to>
      <cdr:x>0.72419</cdr:x>
      <cdr:y>0.96699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461A7B8-2CC9-3CDE-FBF5-D558096E5808}"/>
            </a:ext>
          </a:extLst>
        </cdr:cNvPr>
        <cdr:cNvCxnSpPr/>
      </cdr:nvCxnSpPr>
      <cdr:spPr>
        <a:xfrm xmlns:a="http://schemas.openxmlformats.org/drawingml/2006/main">
          <a:off x="2119086" y="549461"/>
          <a:ext cx="0" cy="136398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0.77779</cdr:x>
      <cdr:y>0.60923</cdr:y>
    </cdr:from>
    <cdr:to>
      <cdr:x>0.92691</cdr:x>
      <cdr:y>0.72923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042DADE-61C4-58AF-ED93-A341BD2A8E86}"/>
            </a:ext>
          </a:extLst>
        </cdr:cNvPr>
        <cdr:cNvSpPr txBox="1"/>
      </cdr:nvSpPr>
      <cdr:spPr>
        <a:xfrm xmlns:a="http://schemas.openxmlformats.org/drawingml/2006/main">
          <a:off x="2277354" y="1206277"/>
          <a:ext cx="436616" cy="237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 i="1"/>
            <a:t>n/a</a:t>
          </a:r>
        </a:p>
      </cdr:txBody>
    </cdr:sp>
  </cdr:relSizeAnchor>
  <cdr:relSizeAnchor xmlns:cdr="http://schemas.openxmlformats.org/drawingml/2006/chartDrawing">
    <cdr:from>
      <cdr:x>0.72421</cdr:x>
      <cdr:y>0.13178</cdr:y>
    </cdr:from>
    <cdr:to>
      <cdr:x>0.72432</cdr:x>
      <cdr:y>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3CE49646-10EF-B7F2-4C53-D6D912D681AB}"/>
            </a:ext>
          </a:extLst>
        </cdr:cNvPr>
        <cdr:cNvCxnSpPr/>
      </cdr:nvCxnSpPr>
      <cdr:spPr>
        <a:xfrm xmlns:a="http://schemas.openxmlformats.org/drawingml/2006/main">
          <a:off x="2119086" y="260766"/>
          <a:ext cx="318" cy="171798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CBEC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4901C-A3E1-4964-9F9D-9765D4678B4D}">
  <dimension ref="A1:C9"/>
  <sheetViews>
    <sheetView tabSelected="1" workbookViewId="0">
      <selection activeCell="A9" sqref="A9"/>
    </sheetView>
  </sheetViews>
  <sheetFormatPr defaultRowHeight="14.4" x14ac:dyDescent="0.3"/>
  <cols>
    <col min="1" max="1" width="36.109375" bestFit="1" customWidth="1"/>
  </cols>
  <sheetData>
    <row r="1" spans="1:3" x14ac:dyDescent="0.3">
      <c r="A1" s="4" t="s">
        <v>13</v>
      </c>
      <c r="B1" s="5"/>
      <c r="C1" s="6"/>
    </row>
    <row r="2" spans="1:3" x14ac:dyDescent="0.3">
      <c r="A2" s="7" t="s">
        <v>14</v>
      </c>
      <c r="B2" s="5"/>
      <c r="C2" s="6"/>
    </row>
    <row r="3" spans="1:3" x14ac:dyDescent="0.3">
      <c r="A3" s="8"/>
      <c r="B3" s="5"/>
      <c r="C3" s="6"/>
    </row>
    <row r="4" spans="1:3" x14ac:dyDescent="0.3">
      <c r="A4" s="4" t="s">
        <v>18</v>
      </c>
      <c r="B4" s="5"/>
      <c r="C4" s="6"/>
    </row>
    <row r="5" spans="1:3" x14ac:dyDescent="0.3">
      <c r="A5" s="6"/>
      <c r="B5" s="5"/>
      <c r="C5" s="6"/>
    </row>
    <row r="6" spans="1:3" x14ac:dyDescent="0.3">
      <c r="A6" s="4" t="s">
        <v>15</v>
      </c>
      <c r="B6" s="9" t="s">
        <v>16</v>
      </c>
      <c r="C6" s="4" t="s">
        <v>17</v>
      </c>
    </row>
    <row r="7" spans="1:3" x14ac:dyDescent="0.3">
      <c r="A7" s="10">
        <v>44874</v>
      </c>
      <c r="B7" s="5">
        <v>1</v>
      </c>
      <c r="C7" s="6" t="s">
        <v>19</v>
      </c>
    </row>
    <row r="8" spans="1:3" x14ac:dyDescent="0.3">
      <c r="A8" s="10"/>
      <c r="B8" s="5"/>
      <c r="C8" s="6"/>
    </row>
    <row r="9" spans="1:3" x14ac:dyDescent="0.3">
      <c r="A9" s="10"/>
      <c r="B9" s="5"/>
      <c r="C9" s="6"/>
    </row>
  </sheetData>
  <hyperlinks>
    <hyperlink ref="A2" r:id="rId1" xr:uid="{E3B6B596-C959-4EEE-8AB4-DA0149F3A7F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4263D-8554-4C00-B911-6F2290E7FAFC}">
  <dimension ref="A1:K7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0" sqref="L10"/>
    </sheetView>
  </sheetViews>
  <sheetFormatPr defaultColWidth="9.109375" defaultRowHeight="14.4" x14ac:dyDescent="0.3"/>
  <cols>
    <col min="1" max="1" width="39.5546875" bestFit="1" customWidth="1"/>
    <col min="2" max="2" width="5" bestFit="1" customWidth="1"/>
    <col min="3" max="5" width="18.44140625" bestFit="1" customWidth="1"/>
    <col min="6" max="6" width="12.109375" bestFit="1" customWidth="1"/>
    <col min="7" max="8" width="7.109375" bestFit="1" customWidth="1"/>
    <col min="9" max="9" width="9.6640625" customWidth="1"/>
  </cols>
  <sheetData>
    <row r="1" spans="1:11" x14ac:dyDescent="0.3">
      <c r="A1" s="26"/>
      <c r="B1" s="11">
        <v>2005</v>
      </c>
      <c r="C1" s="11">
        <v>2019</v>
      </c>
      <c r="D1" s="11">
        <v>2020</v>
      </c>
      <c r="E1" s="11">
        <v>2021</v>
      </c>
      <c r="F1" s="12">
        <v>2050</v>
      </c>
      <c r="G1" s="12">
        <v>2050</v>
      </c>
      <c r="H1" s="12">
        <v>2050</v>
      </c>
      <c r="I1" s="13"/>
    </row>
    <row r="2" spans="1:11" x14ac:dyDescent="0.3">
      <c r="A2" s="27"/>
      <c r="B2" s="14"/>
      <c r="C2" s="14"/>
      <c r="D2" s="14"/>
      <c r="E2" s="14"/>
      <c r="F2" s="14" t="s">
        <v>0</v>
      </c>
      <c r="G2" s="14" t="s">
        <v>1</v>
      </c>
      <c r="H2" s="14" t="s">
        <v>2</v>
      </c>
      <c r="I2" s="14"/>
    </row>
    <row r="3" spans="1:11" ht="15" thickBot="1" x14ac:dyDescent="0.35">
      <c r="A3" s="28"/>
      <c r="B3" s="15"/>
      <c r="C3" s="16" t="s">
        <v>3</v>
      </c>
      <c r="D3" s="16" t="s">
        <v>3</v>
      </c>
      <c r="E3" s="16" t="s">
        <v>3</v>
      </c>
      <c r="F3" s="29" t="s">
        <v>3</v>
      </c>
      <c r="G3" s="29"/>
      <c r="H3" s="29"/>
      <c r="I3" s="17"/>
    </row>
    <row r="4" spans="1:11" x14ac:dyDescent="0.3">
      <c r="A4" s="18" t="s">
        <v>4</v>
      </c>
      <c r="B4" s="19">
        <v>8.0351920000000003</v>
      </c>
      <c r="C4" s="19">
        <v>9.2537990000000008</v>
      </c>
      <c r="D4" s="19">
        <v>4.1231330000000002</v>
      </c>
      <c r="E4" s="19">
        <v>5.0701749999999999</v>
      </c>
      <c r="F4" s="19">
        <v>10.086</v>
      </c>
      <c r="G4" s="19">
        <v>12.175000000000001</v>
      </c>
      <c r="H4" s="19">
        <v>15.010999999999999</v>
      </c>
      <c r="I4" s="19"/>
      <c r="J4" s="1"/>
    </row>
    <row r="5" spans="1:11" x14ac:dyDescent="0.3">
      <c r="A5" s="18"/>
      <c r="B5" s="20">
        <f>B4/$B4-1</f>
        <v>0</v>
      </c>
      <c r="C5" s="20">
        <f t="shared" ref="C5:H5" si="0">C4/$B4-1</f>
        <v>0.15165872825440885</v>
      </c>
      <c r="D5" s="20">
        <f t="shared" si="0"/>
        <v>-0.48686565299248608</v>
      </c>
      <c r="E5" s="20">
        <f t="shared" si="0"/>
        <v>-0.36900387694531755</v>
      </c>
      <c r="F5" s="20">
        <f t="shared" si="0"/>
        <v>0.25522825092418455</v>
      </c>
      <c r="G5" s="20">
        <f t="shared" si="0"/>
        <v>0.51520959300039126</v>
      </c>
      <c r="H5" s="20">
        <f t="shared" si="0"/>
        <v>0.86815697745617015</v>
      </c>
      <c r="I5" s="20"/>
    </row>
    <row r="6" spans="1:11" x14ac:dyDescent="0.3">
      <c r="A6" s="18"/>
      <c r="B6" s="20">
        <v>0</v>
      </c>
      <c r="C6" s="20">
        <v>0</v>
      </c>
      <c r="D6" s="20">
        <v>0</v>
      </c>
      <c r="E6" s="20">
        <v>0</v>
      </c>
      <c r="F6" s="20">
        <f>G5-F5</f>
        <v>0.25998134207620671</v>
      </c>
      <c r="J6" s="1"/>
      <c r="K6" s="1"/>
    </row>
    <row r="7" spans="1:11" x14ac:dyDescent="0.3">
      <c r="A7" s="18"/>
      <c r="B7" s="20"/>
      <c r="C7" s="20"/>
      <c r="D7" s="20"/>
      <c r="E7" s="20"/>
      <c r="F7" s="21" t="str">
        <f>TEXT(G4,"0.0") &amp; "; " &amp; TEXT(G5,"+0%;-0%;-")</f>
        <v>12.2; +52%</v>
      </c>
      <c r="G7" s="21"/>
      <c r="I7" s="21"/>
      <c r="J7" s="1"/>
    </row>
    <row r="8" spans="1:11" x14ac:dyDescent="0.3">
      <c r="A8" s="18"/>
      <c r="B8" s="20">
        <v>0</v>
      </c>
      <c r="C8" s="20">
        <v>0</v>
      </c>
      <c r="D8" s="20">
        <v>0</v>
      </c>
      <c r="E8" s="20">
        <v>0</v>
      </c>
      <c r="F8" s="20">
        <f>H5-G5</f>
        <v>0.35294738445577889</v>
      </c>
      <c r="I8" s="19"/>
      <c r="J8" s="1"/>
    </row>
    <row r="9" spans="1:11" x14ac:dyDescent="0.3">
      <c r="A9" s="18"/>
      <c r="B9" s="20"/>
      <c r="C9" s="20"/>
      <c r="D9" s="20"/>
      <c r="E9" s="20"/>
      <c r="F9" s="21" t="str">
        <f>TEXT(H4,"0.0") &amp; "; " &amp; TEXT(H5,"+0%;-0%;-")</f>
        <v>15.0; +87%</v>
      </c>
      <c r="G9" s="21"/>
      <c r="H9" s="21"/>
      <c r="I9" s="2"/>
      <c r="J9" s="2"/>
    </row>
    <row r="10" spans="1:11" x14ac:dyDescent="0.3">
      <c r="A10" s="18" t="s">
        <v>5</v>
      </c>
      <c r="B10" s="19">
        <v>11.138986666564323</v>
      </c>
      <c r="C10" s="19">
        <v>15.405610994884768</v>
      </c>
      <c r="D10" s="19">
        <v>6.5377620887633796</v>
      </c>
      <c r="E10" s="19">
        <v>8.2331717686202719</v>
      </c>
      <c r="F10" s="19">
        <v>15.57</v>
      </c>
      <c r="G10" s="19">
        <v>21.02</v>
      </c>
      <c r="H10" s="19">
        <v>26.34</v>
      </c>
      <c r="I10" s="20"/>
      <c r="J10" s="1"/>
    </row>
    <row r="11" spans="1:11" x14ac:dyDescent="0.3">
      <c r="A11" s="18"/>
      <c r="B11" s="20">
        <f>B10/$B10-1</f>
        <v>0</v>
      </c>
      <c r="C11" s="20">
        <f t="shared" ref="C11:H11" si="1">C10/$B10-1</f>
        <v>0.3830352307654239</v>
      </c>
      <c r="D11" s="20">
        <f t="shared" si="1"/>
        <v>-0.4130738922250754</v>
      </c>
      <c r="E11" s="20">
        <f t="shared" si="1"/>
        <v>-0.26086887298881312</v>
      </c>
      <c r="F11" s="20">
        <f t="shared" si="1"/>
        <v>0.39779321639159182</v>
      </c>
      <c r="G11" s="20">
        <f t="shared" si="1"/>
        <v>0.88706572951517404</v>
      </c>
      <c r="H11" s="20">
        <f t="shared" si="1"/>
        <v>1.3646675221422302</v>
      </c>
      <c r="I11" s="20"/>
      <c r="J11" s="1"/>
    </row>
    <row r="12" spans="1:11" x14ac:dyDescent="0.3">
      <c r="A12" s="18"/>
      <c r="B12" s="20">
        <v>0</v>
      </c>
      <c r="C12" s="20">
        <v>0</v>
      </c>
      <c r="D12" s="20">
        <v>0</v>
      </c>
      <c r="E12" s="20">
        <v>0</v>
      </c>
      <c r="F12" s="20">
        <f>G11-F11</f>
        <v>0.48927251312358222</v>
      </c>
      <c r="I12" s="20"/>
      <c r="J12" s="1"/>
    </row>
    <row r="13" spans="1:11" x14ac:dyDescent="0.3">
      <c r="A13" s="18"/>
      <c r="B13" s="20"/>
      <c r="C13" s="20"/>
      <c r="D13" s="20"/>
      <c r="E13" s="20"/>
      <c r="F13" s="21" t="str">
        <f>TEXT(G10,"0.0") &amp; "; " &amp; TEXT(G11,"+0%;-0%;-")</f>
        <v>21.0; +89%</v>
      </c>
      <c r="G13" s="21"/>
      <c r="I13" s="22"/>
    </row>
    <row r="14" spans="1:11" x14ac:dyDescent="0.3">
      <c r="A14" s="18"/>
      <c r="B14" s="20">
        <v>0</v>
      </c>
      <c r="C14" s="20">
        <v>0</v>
      </c>
      <c r="D14" s="20">
        <v>0</v>
      </c>
      <c r="E14" s="20">
        <v>0</v>
      </c>
      <c r="F14" s="20">
        <f>H11-G11</f>
        <v>0.47760179262705615</v>
      </c>
      <c r="I14" s="20"/>
    </row>
    <row r="15" spans="1:11" x14ac:dyDescent="0.3">
      <c r="A15" s="18"/>
      <c r="B15" s="20"/>
      <c r="C15" s="20"/>
      <c r="D15" s="20"/>
      <c r="E15" s="20"/>
      <c r="F15" s="21" t="str">
        <f>TEXT(H10,"0.0") &amp; "; " &amp; TEXT(H11,"+0%;-0%;-")</f>
        <v>26.3; +136%</v>
      </c>
      <c r="G15" s="21"/>
      <c r="H15" s="21"/>
      <c r="I15" s="3"/>
    </row>
    <row r="16" spans="1:11" x14ac:dyDescent="0.3">
      <c r="A16" s="18" t="s">
        <v>6</v>
      </c>
      <c r="B16" s="22">
        <v>1386.2751091155412</v>
      </c>
      <c r="C16" s="22">
        <v>1664.7877260879307</v>
      </c>
      <c r="D16" s="22">
        <v>1585.6296871246648</v>
      </c>
      <c r="E16" s="22">
        <v>1623.8437072922084</v>
      </c>
      <c r="F16" s="22">
        <v>1543.7239738251042</v>
      </c>
      <c r="G16" s="22">
        <v>1726.488706365503</v>
      </c>
      <c r="H16" s="22">
        <v>1754.7132103124377</v>
      </c>
      <c r="I16" s="3"/>
    </row>
    <row r="17" spans="1:9" x14ac:dyDescent="0.3">
      <c r="A17" s="18"/>
      <c r="B17" s="20">
        <f>B16/$B16-1</f>
        <v>0</v>
      </c>
      <c r="C17" s="20">
        <f t="shared" ref="C17:H17" si="2">C16/$B16-1</f>
        <v>0.2009071757409564</v>
      </c>
      <c r="D17" s="20">
        <f t="shared" si="2"/>
        <v>0.14380592762450584</v>
      </c>
      <c r="E17" s="20">
        <f t="shared" si="2"/>
        <v>0.17137189913785478</v>
      </c>
      <c r="F17" s="20">
        <f t="shared" si="2"/>
        <v>0.11357692544160081</v>
      </c>
      <c r="G17" s="20">
        <f t="shared" si="2"/>
        <v>0.24541564297942409</v>
      </c>
      <c r="H17" s="20">
        <f t="shared" si="2"/>
        <v>0.26577560166391789</v>
      </c>
      <c r="I17" s="22"/>
    </row>
    <row r="18" spans="1:9" x14ac:dyDescent="0.3">
      <c r="A18" s="18"/>
      <c r="B18" s="20">
        <v>0</v>
      </c>
      <c r="C18" s="20">
        <v>0</v>
      </c>
      <c r="D18" s="20">
        <v>0</v>
      </c>
      <c r="E18" s="20">
        <v>0</v>
      </c>
      <c r="F18" s="20">
        <f>G17-F17</f>
        <v>0.13183871753782328</v>
      </c>
      <c r="I18" s="20"/>
    </row>
    <row r="19" spans="1:9" x14ac:dyDescent="0.3">
      <c r="A19" s="18"/>
      <c r="B19" s="20"/>
      <c r="C19" s="20"/>
      <c r="D19" s="20"/>
      <c r="E19" s="20"/>
      <c r="F19" s="21" t="str">
        <f>TEXT(G16,"0") &amp; "; " &amp; TEXT(G17,"+0%;-0%;-")</f>
        <v>1726; +25%</v>
      </c>
      <c r="G19" s="21"/>
      <c r="I19" s="3"/>
    </row>
    <row r="20" spans="1:9" x14ac:dyDescent="0.3">
      <c r="A20" s="18"/>
      <c r="B20" s="20">
        <v>0</v>
      </c>
      <c r="C20" s="20">
        <v>0</v>
      </c>
      <c r="D20" s="20">
        <v>0</v>
      </c>
      <c r="E20" s="20">
        <v>0</v>
      </c>
      <c r="F20" s="20">
        <f>H17-G17</f>
        <v>2.0359958684493806E-2</v>
      </c>
      <c r="I20" s="3"/>
    </row>
    <row r="21" spans="1:9" x14ac:dyDescent="0.3">
      <c r="A21" s="18"/>
      <c r="B21" s="20"/>
      <c r="C21" s="20"/>
      <c r="D21" s="20"/>
      <c r="E21" s="20"/>
      <c r="F21" s="21" t="str">
        <f>TEXT(H16,"0") &amp; "; " &amp; TEXT(H17,"+0%;-0%;-")</f>
        <v>1755; +27%</v>
      </c>
      <c r="G21" s="21"/>
      <c r="H21" s="21"/>
      <c r="I21" s="19"/>
    </row>
    <row r="22" spans="1:9" x14ac:dyDescent="0.3">
      <c r="A22" s="18" t="s">
        <v>7</v>
      </c>
      <c r="B22" s="22">
        <v>477.8</v>
      </c>
      <c r="C22" s="22">
        <v>817.7</v>
      </c>
      <c r="D22" s="22">
        <v>228.5</v>
      </c>
      <c r="E22" s="22">
        <v>304</v>
      </c>
      <c r="F22" s="22">
        <v>719.09792935444591</v>
      </c>
      <c r="G22" s="22">
        <v>1018.8880633373935</v>
      </c>
      <c r="H22" s="22">
        <v>1216.092204628502</v>
      </c>
      <c r="I22" s="20"/>
    </row>
    <row r="23" spans="1:9" x14ac:dyDescent="0.3">
      <c r="A23" s="18"/>
      <c r="B23" s="20">
        <f>B22/$B22-1</f>
        <v>0</v>
      </c>
      <c r="C23" s="20">
        <f t="shared" ref="C23:H23" si="3">C22/$B22-1</f>
        <v>0.71138551695269991</v>
      </c>
      <c r="D23" s="20">
        <f t="shared" si="3"/>
        <v>-0.5217664294683968</v>
      </c>
      <c r="E23" s="20">
        <f t="shared" si="3"/>
        <v>-0.36375052323147761</v>
      </c>
      <c r="F23" s="20">
        <f t="shared" si="3"/>
        <v>0.50501868847728315</v>
      </c>
      <c r="G23" s="20">
        <f t="shared" si="3"/>
        <v>1.1324572275793083</v>
      </c>
      <c r="H23" s="20">
        <f t="shared" si="3"/>
        <v>1.5451908845301423</v>
      </c>
      <c r="I23" s="3"/>
    </row>
    <row r="24" spans="1:9" x14ac:dyDescent="0.3">
      <c r="A24" s="18"/>
      <c r="B24" s="20">
        <v>0</v>
      </c>
      <c r="C24" s="20">
        <v>0</v>
      </c>
      <c r="D24" s="20">
        <v>0</v>
      </c>
      <c r="E24" s="20">
        <v>0</v>
      </c>
      <c r="F24" s="20">
        <f>G23-F23</f>
        <v>0.62743853910202518</v>
      </c>
      <c r="I24" s="3"/>
    </row>
    <row r="25" spans="1:9" x14ac:dyDescent="0.3">
      <c r="A25" s="18"/>
      <c r="B25" s="20"/>
      <c r="C25" s="20"/>
      <c r="D25" s="20"/>
      <c r="E25" s="20"/>
      <c r="F25" s="21" t="str">
        <f>TEXT(G22,"0") &amp; "; " &amp; TEXT(G23,"+0%;-0%;-")</f>
        <v>1019; +113%</v>
      </c>
      <c r="G25" s="21"/>
      <c r="I25" s="22"/>
    </row>
    <row r="26" spans="1:9" x14ac:dyDescent="0.3">
      <c r="A26" s="18"/>
      <c r="B26" s="20">
        <v>0</v>
      </c>
      <c r="C26" s="20">
        <v>0</v>
      </c>
      <c r="D26" s="20">
        <v>0</v>
      </c>
      <c r="E26" s="20">
        <v>0</v>
      </c>
      <c r="F26" s="20">
        <f>H23-G23</f>
        <v>0.41273365695083397</v>
      </c>
      <c r="I26" s="20"/>
    </row>
    <row r="27" spans="1:9" x14ac:dyDescent="0.3">
      <c r="A27" s="18"/>
      <c r="B27" s="20"/>
      <c r="C27" s="20"/>
      <c r="D27" s="20"/>
      <c r="E27" s="20"/>
      <c r="F27" s="21" t="str">
        <f>TEXT(H22,"0") &amp; "; " &amp; TEXT(H23,"+0%;-0%;-")</f>
        <v>1216; +155%</v>
      </c>
      <c r="G27" s="21"/>
      <c r="H27" s="21"/>
      <c r="I27" s="3"/>
    </row>
    <row r="28" spans="1:9" x14ac:dyDescent="0.3">
      <c r="A28" s="18" t="s">
        <v>8</v>
      </c>
      <c r="B28" s="23">
        <v>0.74112344548974174</v>
      </c>
      <c r="C28" s="23">
        <v>0.83276211220205365</v>
      </c>
      <c r="D28" s="23">
        <v>0.61837382256117412</v>
      </c>
      <c r="E28" s="23">
        <v>0.6378446115288221</v>
      </c>
      <c r="F28" s="23">
        <v>0</v>
      </c>
      <c r="G28" s="23">
        <v>0</v>
      </c>
      <c r="H28" s="23">
        <v>0</v>
      </c>
      <c r="I28" s="3"/>
    </row>
    <row r="29" spans="1:9" x14ac:dyDescent="0.3">
      <c r="A29" s="18"/>
      <c r="B29" s="20">
        <f>B28/$B28-1</f>
        <v>0</v>
      </c>
      <c r="C29" s="20">
        <f t="shared" ref="C29:E29" si="4">C28/$B28-1</f>
        <v>0.12364831698416467</v>
      </c>
      <c r="D29" s="20">
        <f t="shared" si="4"/>
        <v>-0.16562641983003712</v>
      </c>
      <c r="E29" s="20">
        <f t="shared" si="4"/>
        <v>-0.13935442818526944</v>
      </c>
      <c r="F29" s="20">
        <v>0</v>
      </c>
      <c r="G29" s="20">
        <v>0</v>
      </c>
      <c r="H29" s="20">
        <v>0</v>
      </c>
      <c r="I29" s="19"/>
    </row>
    <row r="30" spans="1:9" x14ac:dyDescent="0.3">
      <c r="A30" s="18"/>
      <c r="B30" s="20">
        <v>0</v>
      </c>
      <c r="C30" s="20">
        <v>0</v>
      </c>
      <c r="D30" s="20">
        <v>0</v>
      </c>
      <c r="E30" s="20">
        <v>0</v>
      </c>
      <c r="F30" s="20">
        <f>G29-F29</f>
        <v>0</v>
      </c>
      <c r="I30" s="20"/>
    </row>
    <row r="31" spans="1:9" x14ac:dyDescent="0.3">
      <c r="A31" s="18"/>
      <c r="B31" s="20"/>
      <c r="C31" s="20"/>
      <c r="D31" s="20"/>
      <c r="E31" s="20"/>
      <c r="F31" s="21" t="str">
        <f>TEXT(G28,"0") &amp; "; " &amp; TEXT(G29,"+0%;-0%;-")</f>
        <v>0; -</v>
      </c>
      <c r="G31" s="21"/>
      <c r="I31" s="3"/>
    </row>
    <row r="32" spans="1:9" x14ac:dyDescent="0.3">
      <c r="A32" s="18"/>
      <c r="B32" s="20">
        <v>0</v>
      </c>
      <c r="C32" s="20">
        <v>0</v>
      </c>
      <c r="D32" s="20">
        <v>0</v>
      </c>
      <c r="E32" s="20">
        <v>0</v>
      </c>
      <c r="F32" s="20">
        <f>H29-G29</f>
        <v>0</v>
      </c>
      <c r="I32" s="3"/>
    </row>
    <row r="33" spans="1:9" x14ac:dyDescent="0.3">
      <c r="A33" s="18"/>
      <c r="B33" s="20"/>
      <c r="C33" s="20"/>
      <c r="D33" s="20"/>
      <c r="E33" s="20"/>
      <c r="F33" s="21" t="str">
        <f>TEXT(H28,"0") &amp; "; " &amp; TEXT(H29,"+0%;-0%;-")</f>
        <v>0; -</v>
      </c>
      <c r="G33" s="21"/>
      <c r="H33" s="21"/>
      <c r="I33" s="19"/>
    </row>
    <row r="34" spans="1:9" x14ac:dyDescent="0.3">
      <c r="A34" s="18" t="s">
        <v>9</v>
      </c>
      <c r="B34" s="24">
        <v>85</v>
      </c>
      <c r="C34" s="24">
        <v>128</v>
      </c>
      <c r="D34" s="24">
        <v>93</v>
      </c>
      <c r="E34" s="24">
        <v>96</v>
      </c>
      <c r="F34" s="24">
        <v>0</v>
      </c>
      <c r="G34" s="24">
        <v>0</v>
      </c>
      <c r="H34" s="24">
        <v>0</v>
      </c>
      <c r="I34" s="20"/>
    </row>
    <row r="35" spans="1:9" x14ac:dyDescent="0.3">
      <c r="A35" s="18"/>
      <c r="B35" s="20">
        <f>B34/$B34-1</f>
        <v>0</v>
      </c>
      <c r="C35" s="20">
        <f t="shared" ref="C35:E35" si="5">C34/$B34-1</f>
        <v>0.50588235294117645</v>
      </c>
      <c r="D35" s="20">
        <f t="shared" si="5"/>
        <v>9.4117647058823639E-2</v>
      </c>
      <c r="E35" s="20">
        <f t="shared" si="5"/>
        <v>0.12941176470588234</v>
      </c>
      <c r="F35" s="20">
        <v>0</v>
      </c>
      <c r="G35" s="20">
        <v>0</v>
      </c>
      <c r="H35" s="20">
        <v>0</v>
      </c>
      <c r="I35" s="3"/>
    </row>
    <row r="36" spans="1:9" x14ac:dyDescent="0.3">
      <c r="A36" s="18"/>
      <c r="B36" s="20">
        <v>0</v>
      </c>
      <c r="C36" s="20">
        <v>0</v>
      </c>
      <c r="D36" s="20">
        <v>0</v>
      </c>
      <c r="E36" s="20">
        <v>0</v>
      </c>
      <c r="F36" s="20">
        <f>G35-F35</f>
        <v>0</v>
      </c>
    </row>
    <row r="37" spans="1:9" x14ac:dyDescent="0.3">
      <c r="A37" s="18"/>
      <c r="B37" s="20"/>
      <c r="C37" s="20"/>
      <c r="D37" s="20"/>
      <c r="E37" s="20"/>
      <c r="F37" s="21" t="str">
        <f>TEXT(G34,"0") &amp; "; " &amp; TEXT(G35,"+0%;-0%;-")</f>
        <v>0; -</v>
      </c>
      <c r="G37" s="21"/>
    </row>
    <row r="38" spans="1:9" x14ac:dyDescent="0.3">
      <c r="A38" s="18"/>
      <c r="B38" s="20">
        <v>0</v>
      </c>
      <c r="C38" s="20">
        <v>0</v>
      </c>
      <c r="D38" s="20">
        <v>0</v>
      </c>
      <c r="E38" s="20">
        <v>0</v>
      </c>
      <c r="F38" s="20">
        <f>H35-G35</f>
        <v>0</v>
      </c>
    </row>
    <row r="39" spans="1:9" x14ac:dyDescent="0.3">
      <c r="A39" s="18"/>
      <c r="B39" s="20"/>
      <c r="C39" s="20"/>
      <c r="D39" s="20"/>
      <c r="E39" s="20"/>
      <c r="F39" s="21" t="str">
        <f>TEXT(H34,"0") &amp; "; " &amp; TEXT(H35,"+0%;-0%;-")</f>
        <v>0; -</v>
      </c>
      <c r="G39" s="21"/>
      <c r="H39" s="21"/>
    </row>
    <row r="40" spans="1:9" x14ac:dyDescent="0.3">
      <c r="A40" s="18" t="s">
        <v>10</v>
      </c>
      <c r="B40" s="22">
        <v>780.73377868298803</v>
      </c>
      <c r="C40" s="22">
        <v>1484</v>
      </c>
      <c r="D40" s="22">
        <v>388.52054479659301</v>
      </c>
      <c r="E40" s="22">
        <v>509</v>
      </c>
      <c r="F40" s="22">
        <v>1359.8326585695006</v>
      </c>
      <c r="G40" s="22">
        <v>2058.7746288798917</v>
      </c>
      <c r="H40" s="22">
        <v>2477.3387314439942</v>
      </c>
    </row>
    <row r="41" spans="1:9" x14ac:dyDescent="0.3">
      <c r="A41" s="18"/>
      <c r="B41" s="20">
        <f>B40/$B40-1</f>
        <v>0</v>
      </c>
      <c r="C41" s="20">
        <f t="shared" ref="C41:H41" si="6">C40/$B40-1</f>
        <v>0.90077596297081541</v>
      </c>
      <c r="D41" s="20">
        <f t="shared" si="6"/>
        <v>-0.50236488364576148</v>
      </c>
      <c r="E41" s="20">
        <f t="shared" si="6"/>
        <v>-0.3480492148570451</v>
      </c>
      <c r="F41" s="20">
        <f t="shared" si="6"/>
        <v>0.74173667861968084</v>
      </c>
      <c r="G41" s="20">
        <f t="shared" si="6"/>
        <v>1.636973940531711</v>
      </c>
      <c r="H41" s="20">
        <f t="shared" si="6"/>
        <v>2.1730902377798897</v>
      </c>
    </row>
    <row r="42" spans="1:9" x14ac:dyDescent="0.3">
      <c r="A42" s="18"/>
      <c r="B42" s="20">
        <v>0</v>
      </c>
      <c r="C42" s="20">
        <v>0</v>
      </c>
      <c r="D42" s="20">
        <v>0</v>
      </c>
      <c r="E42" s="20">
        <v>0</v>
      </c>
      <c r="F42" s="20">
        <f>G41-F41</f>
        <v>0.89523726191203012</v>
      </c>
    </row>
    <row r="43" spans="1:9" x14ac:dyDescent="0.3">
      <c r="A43" s="18"/>
      <c r="B43" s="20"/>
      <c r="C43" s="20"/>
      <c r="D43" s="20"/>
      <c r="E43" s="20"/>
      <c r="F43" s="21" t="str">
        <f>TEXT(G40,"0") &amp; "; " &amp; TEXT(G41,"+0%;-0%;-")</f>
        <v>2059; +164%</v>
      </c>
      <c r="G43" s="21"/>
    </row>
    <row r="44" spans="1:9" x14ac:dyDescent="0.3">
      <c r="A44" s="18"/>
      <c r="B44" s="20">
        <v>0</v>
      </c>
      <c r="C44" s="20">
        <v>0</v>
      </c>
      <c r="D44" s="20">
        <v>0</v>
      </c>
      <c r="E44" s="20">
        <v>0</v>
      </c>
      <c r="F44" s="20">
        <f>H41-G41</f>
        <v>0.53611629724817877</v>
      </c>
    </row>
    <row r="45" spans="1:9" x14ac:dyDescent="0.3">
      <c r="A45" s="18"/>
      <c r="B45" s="20"/>
      <c r="C45" s="20"/>
      <c r="D45" s="20"/>
      <c r="E45" s="20"/>
      <c r="F45" s="21" t="str">
        <f>TEXT(H40,"0") &amp; "; " &amp; TEXT(H41,"+0%;-0%;-")</f>
        <v>2477; +217%</v>
      </c>
      <c r="G45" s="21"/>
      <c r="H45" s="21"/>
    </row>
    <row r="46" spans="1:9" x14ac:dyDescent="0.3">
      <c r="A46" s="18" t="s">
        <v>11</v>
      </c>
      <c r="B46" s="25">
        <v>5.2517079999999998</v>
      </c>
      <c r="C46" s="25">
        <v>8.393815</v>
      </c>
      <c r="D46" s="25">
        <v>7.3218329999999998</v>
      </c>
      <c r="E46" s="25">
        <v>0</v>
      </c>
      <c r="F46" s="25">
        <v>0</v>
      </c>
      <c r="G46" s="25">
        <v>0</v>
      </c>
      <c r="H46" s="25">
        <v>0</v>
      </c>
    </row>
    <row r="47" spans="1:9" x14ac:dyDescent="0.3">
      <c r="A47" s="18"/>
      <c r="B47" s="20">
        <f>B46/$B46-1</f>
        <v>0</v>
      </c>
      <c r="C47" s="20">
        <f t="shared" ref="C47:D47" si="7">C46/$B46-1</f>
        <v>0.59830192386933922</v>
      </c>
      <c r="D47" s="20">
        <f t="shared" si="7"/>
        <v>0.39418128349862558</v>
      </c>
      <c r="E47" s="20">
        <v>0</v>
      </c>
      <c r="F47" s="20">
        <v>0</v>
      </c>
      <c r="G47" s="20">
        <v>0</v>
      </c>
      <c r="H47" s="20">
        <v>0</v>
      </c>
    </row>
    <row r="48" spans="1:9" x14ac:dyDescent="0.3">
      <c r="A48" s="18"/>
      <c r="B48" s="20">
        <v>0</v>
      </c>
      <c r="C48" s="20">
        <v>0</v>
      </c>
      <c r="D48" s="20">
        <v>0</v>
      </c>
      <c r="E48" s="20">
        <v>0</v>
      </c>
      <c r="F48" s="20">
        <f>G47-F47</f>
        <v>0</v>
      </c>
    </row>
    <row r="49" spans="1:8" x14ac:dyDescent="0.3">
      <c r="A49" s="18"/>
      <c r="B49" s="20"/>
      <c r="C49" s="20"/>
      <c r="D49" s="20"/>
      <c r="E49" s="20"/>
      <c r="F49" s="21" t="str">
        <f>TEXT(G46,"0.0") &amp; "; " &amp; TEXT(G47,"+0%;-0%;-")</f>
        <v>0.0; -</v>
      </c>
      <c r="G49" s="21"/>
    </row>
    <row r="50" spans="1:8" x14ac:dyDescent="0.3">
      <c r="A50" s="18"/>
      <c r="B50" s="20">
        <v>0</v>
      </c>
      <c r="C50" s="20">
        <v>0</v>
      </c>
      <c r="D50" s="20">
        <v>0</v>
      </c>
      <c r="E50" s="20">
        <v>0</v>
      </c>
      <c r="F50" s="20">
        <f>H47-G47</f>
        <v>0</v>
      </c>
    </row>
    <row r="51" spans="1:8" x14ac:dyDescent="0.3">
      <c r="A51" s="18"/>
      <c r="B51" s="20"/>
      <c r="C51" s="20"/>
      <c r="D51" s="20"/>
      <c r="E51" s="20"/>
      <c r="F51" s="21" t="str">
        <f>TEXT(H46,"0.0") &amp; "; " &amp; TEXT(H47,"+0%;-0%;-")</f>
        <v>0.0; -</v>
      </c>
      <c r="G51" s="21"/>
      <c r="H51" s="21"/>
    </row>
    <row r="52" spans="1:8" x14ac:dyDescent="0.3">
      <c r="A52" s="18" t="s">
        <v>12</v>
      </c>
      <c r="B52" s="25">
        <v>9.6</v>
      </c>
      <c r="C52" s="25">
        <v>11.1</v>
      </c>
      <c r="D52" s="25">
        <v>11.7</v>
      </c>
      <c r="E52" s="25">
        <v>11.6</v>
      </c>
      <c r="F52" s="25">
        <v>0</v>
      </c>
      <c r="G52" s="25">
        <v>0</v>
      </c>
      <c r="H52" s="25">
        <v>0</v>
      </c>
    </row>
    <row r="53" spans="1:8" x14ac:dyDescent="0.3">
      <c r="A53" s="18"/>
      <c r="B53" s="20">
        <f>B52/$B52-1</f>
        <v>0</v>
      </c>
      <c r="C53" s="20">
        <f t="shared" ref="C53:E53" si="8">C52/$B52-1</f>
        <v>0.15625</v>
      </c>
      <c r="D53" s="20">
        <f t="shared" si="8"/>
        <v>0.21875</v>
      </c>
      <c r="E53" s="20">
        <f t="shared" si="8"/>
        <v>0.20833333333333326</v>
      </c>
      <c r="F53" s="20">
        <v>0</v>
      </c>
      <c r="G53" s="20">
        <v>0</v>
      </c>
      <c r="H53" s="20">
        <v>0</v>
      </c>
    </row>
    <row r="54" spans="1:8" x14ac:dyDescent="0.3">
      <c r="A54" s="18"/>
      <c r="B54" s="20">
        <v>0</v>
      </c>
      <c r="C54" s="20">
        <v>0</v>
      </c>
      <c r="D54" s="20">
        <v>0</v>
      </c>
      <c r="E54" s="20">
        <v>0</v>
      </c>
      <c r="F54" s="20">
        <f>G53-F53</f>
        <v>0</v>
      </c>
    </row>
    <row r="55" spans="1:8" x14ac:dyDescent="0.3">
      <c r="A55" s="18"/>
      <c r="B55" s="20"/>
      <c r="C55" s="20"/>
      <c r="D55" s="20"/>
      <c r="E55" s="20"/>
      <c r="F55" s="21" t="str">
        <f>TEXT(G52,"0.0") &amp; "; " &amp; TEXT(G53,"+0%;-0%;-")</f>
        <v>0.0; -</v>
      </c>
      <c r="G55" s="21"/>
    </row>
    <row r="56" spans="1:8" x14ac:dyDescent="0.3">
      <c r="A56" s="18"/>
      <c r="B56" s="20">
        <v>0</v>
      </c>
      <c r="C56" s="20">
        <v>0</v>
      </c>
      <c r="D56" s="20">
        <v>0</v>
      </c>
      <c r="E56" s="20">
        <v>0</v>
      </c>
      <c r="F56" s="20">
        <f>H53-G53</f>
        <v>0</v>
      </c>
    </row>
    <row r="57" spans="1:8" x14ac:dyDescent="0.3">
      <c r="A57" s="18"/>
      <c r="B57" s="20"/>
      <c r="C57" s="20"/>
      <c r="D57" s="20"/>
      <c r="E57" s="20"/>
      <c r="F57" s="21" t="str">
        <f>TEXT(H52,"0.0") &amp; "; " &amp; TEXT(H53,"+0%;-0%;-")</f>
        <v>0.0; -</v>
      </c>
      <c r="G57" s="21"/>
      <c r="H57" s="21"/>
    </row>
    <row r="58" spans="1:8" x14ac:dyDescent="0.3">
      <c r="A58" s="18"/>
      <c r="B58" s="19"/>
      <c r="C58" s="19"/>
      <c r="D58" s="19"/>
      <c r="E58" s="19"/>
      <c r="F58" s="19"/>
      <c r="G58" s="19"/>
      <c r="H58" s="19"/>
    </row>
    <row r="59" spans="1:8" x14ac:dyDescent="0.3">
      <c r="A59" s="18"/>
      <c r="B59" s="20"/>
      <c r="C59" s="20"/>
      <c r="D59" s="20"/>
      <c r="E59" s="20"/>
      <c r="F59" s="20"/>
      <c r="G59" s="20"/>
      <c r="H59" s="20"/>
    </row>
    <row r="60" spans="1:8" x14ac:dyDescent="0.3">
      <c r="A60" s="18"/>
      <c r="B60" s="20"/>
      <c r="C60" s="20"/>
      <c r="D60" s="20"/>
      <c r="E60" s="20"/>
      <c r="F60" s="20"/>
      <c r="G60" s="20"/>
      <c r="H60" s="3"/>
    </row>
    <row r="61" spans="1:8" x14ac:dyDescent="0.3">
      <c r="A61" s="18"/>
      <c r="B61" s="20"/>
      <c r="C61" s="20"/>
      <c r="D61" s="20"/>
      <c r="E61" s="20"/>
      <c r="F61" s="21"/>
      <c r="G61" s="21"/>
      <c r="H61" s="3"/>
    </row>
    <row r="62" spans="1:8" x14ac:dyDescent="0.3">
      <c r="A62" s="18"/>
      <c r="B62" s="22"/>
      <c r="C62" s="22"/>
      <c r="D62" s="22"/>
      <c r="E62" s="22"/>
      <c r="F62" s="22"/>
      <c r="G62" s="22"/>
      <c r="H62" s="22"/>
    </row>
    <row r="63" spans="1:8" x14ac:dyDescent="0.3">
      <c r="A63" s="18"/>
      <c r="B63" s="20"/>
      <c r="C63" s="20"/>
      <c r="D63" s="20"/>
      <c r="E63" s="20"/>
      <c r="F63" s="20"/>
      <c r="G63" s="20"/>
      <c r="H63" s="20"/>
    </row>
    <row r="64" spans="1:8" x14ac:dyDescent="0.3">
      <c r="A64" s="18"/>
      <c r="B64" s="20"/>
      <c r="C64" s="20"/>
      <c r="D64" s="20"/>
      <c r="E64" s="20"/>
      <c r="F64" s="20"/>
      <c r="G64" s="20"/>
      <c r="H64" s="3"/>
    </row>
    <row r="65" spans="1:8" x14ac:dyDescent="0.3">
      <c r="A65" s="18"/>
      <c r="B65" s="20"/>
      <c r="C65" s="20"/>
      <c r="D65" s="20"/>
      <c r="E65" s="20"/>
      <c r="F65" s="21"/>
      <c r="G65" s="21"/>
      <c r="H65" s="3"/>
    </row>
    <row r="66" spans="1:8" x14ac:dyDescent="0.3">
      <c r="A66" s="18"/>
      <c r="B66" s="19"/>
      <c r="C66" s="19"/>
      <c r="D66" s="19"/>
      <c r="E66" s="19"/>
      <c r="F66" s="19"/>
      <c r="G66" s="19"/>
      <c r="H66" s="19"/>
    </row>
    <row r="67" spans="1:8" x14ac:dyDescent="0.3">
      <c r="A67" s="18"/>
      <c r="B67" s="20"/>
      <c r="C67" s="20"/>
      <c r="D67" s="20"/>
      <c r="E67" s="20"/>
      <c r="F67" s="20"/>
      <c r="G67" s="20"/>
      <c r="H67" s="20"/>
    </row>
    <row r="68" spans="1:8" x14ac:dyDescent="0.3">
      <c r="A68" s="18"/>
      <c r="B68" s="20"/>
      <c r="C68" s="20"/>
      <c r="D68" s="20"/>
      <c r="E68" s="20"/>
      <c r="F68" s="20"/>
      <c r="G68" s="20"/>
      <c r="H68" s="3"/>
    </row>
    <row r="69" spans="1:8" x14ac:dyDescent="0.3">
      <c r="A69" s="18"/>
      <c r="B69" s="20"/>
      <c r="C69" s="20"/>
      <c r="D69" s="20"/>
      <c r="E69" s="20"/>
      <c r="F69" s="21"/>
      <c r="G69" s="21"/>
      <c r="H69" s="3"/>
    </row>
    <row r="70" spans="1:8" x14ac:dyDescent="0.3">
      <c r="A70" s="18"/>
      <c r="B70" s="19"/>
      <c r="C70" s="19"/>
      <c r="D70" s="19"/>
      <c r="E70" s="19"/>
      <c r="F70" s="19"/>
      <c r="G70" s="19"/>
      <c r="H70" s="19"/>
    </row>
    <row r="71" spans="1:8" x14ac:dyDescent="0.3">
      <c r="A71" s="18"/>
      <c r="B71" s="20"/>
      <c r="C71" s="20"/>
      <c r="D71" s="20"/>
      <c r="E71" s="20"/>
      <c r="F71" s="20"/>
      <c r="G71" s="20"/>
      <c r="H71" s="20"/>
    </row>
    <row r="72" spans="1:8" x14ac:dyDescent="0.3">
      <c r="B72" s="20"/>
      <c r="C72" s="20"/>
      <c r="D72" s="20"/>
      <c r="E72" s="20"/>
      <c r="F72" s="20"/>
      <c r="G72" s="20"/>
      <c r="H72" s="3"/>
    </row>
    <row r="73" spans="1:8" x14ac:dyDescent="0.3">
      <c r="F73" s="21"/>
      <c r="G73" s="21"/>
    </row>
  </sheetData>
  <mergeCells count="2">
    <mergeCell ref="A1:A3"/>
    <mergeCell ref="F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 Me</vt:lpstr>
      <vt:lpstr>Data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Gabriel Casas</cp:lastModifiedBy>
  <dcterms:created xsi:type="dcterms:W3CDTF">2022-11-09T15:30:50Z</dcterms:created>
  <dcterms:modified xsi:type="dcterms:W3CDTF">2022-11-10T12:26:06Z</dcterms:modified>
</cp:coreProperties>
</file>